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0490" windowHeight="7755" tabRatio="526"/>
  </bookViews>
  <sheets>
    <sheet name="Module 1" sheetId="1" r:id="rId1"/>
    <sheet name="Module 2" sheetId="3" r:id="rId2"/>
    <sheet name="Module 3" sheetId="4" r:id="rId3"/>
    <sheet name="Module 4" sheetId="5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2" i="4" l="1"/>
  <c r="H10" i="5" l="1"/>
  <c r="H9" i="4"/>
  <c r="H8" i="4"/>
  <c r="H54" i="4" l="1"/>
  <c r="H32" i="1"/>
  <c r="H33" i="1"/>
  <c r="H34" i="1"/>
  <c r="H21" i="1"/>
  <c r="H36" i="3"/>
  <c r="H5" i="1"/>
  <c r="H35" i="1"/>
  <c r="H6" i="4"/>
  <c r="H53" i="4"/>
  <c r="H56" i="4"/>
  <c r="H8" i="5"/>
  <c r="H25" i="5"/>
  <c r="H26" i="5"/>
  <c r="H27" i="5"/>
  <c r="H28" i="5"/>
  <c r="H29" i="5"/>
  <c r="H57" i="4"/>
  <c r="H5" i="5"/>
  <c r="H7" i="5"/>
  <c r="H14" i="5"/>
  <c r="H20" i="5"/>
  <c r="H12" i="5"/>
  <c r="H22" i="5"/>
  <c r="H17" i="5"/>
  <c r="H3" i="5"/>
  <c r="H4" i="5"/>
  <c r="H6" i="5"/>
  <c r="H9" i="5"/>
  <c r="H11" i="5"/>
  <c r="H13" i="5"/>
  <c r="H15" i="5"/>
  <c r="H16" i="5"/>
  <c r="H18" i="5"/>
  <c r="H19" i="5"/>
  <c r="H21" i="5"/>
  <c r="H23" i="5"/>
  <c r="H24" i="5"/>
  <c r="H30" i="5"/>
  <c r="H12" i="4"/>
  <c r="H13" i="4"/>
  <c r="H3" i="4"/>
  <c r="H4" i="4"/>
  <c r="H5" i="4"/>
  <c r="H7" i="4"/>
  <c r="H14" i="4"/>
  <c r="H15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12" i="3"/>
  <c r="H23" i="3"/>
  <c r="H31" i="3"/>
  <c r="H33" i="3"/>
  <c r="H37" i="3"/>
  <c r="H38" i="3"/>
  <c r="H39" i="3"/>
  <c r="H40" i="3"/>
  <c r="H34" i="3"/>
  <c r="H22" i="3"/>
  <c r="H21" i="3"/>
  <c r="H3" i="3"/>
  <c r="H4" i="3"/>
  <c r="H5" i="3"/>
  <c r="H6" i="3"/>
  <c r="H7" i="3"/>
  <c r="H8" i="3"/>
  <c r="H10" i="3"/>
  <c r="H11" i="3"/>
  <c r="H13" i="3"/>
  <c r="H14" i="3"/>
  <c r="H15" i="3"/>
  <c r="H16" i="3"/>
  <c r="H17" i="3"/>
  <c r="H18" i="3"/>
  <c r="H19" i="3"/>
  <c r="H20" i="3"/>
  <c r="H32" i="3"/>
  <c r="H35" i="3"/>
  <c r="H41" i="3"/>
  <c r="H9" i="1"/>
  <c r="H10" i="1"/>
  <c r="H11" i="1"/>
  <c r="H12" i="1"/>
  <c r="H15" i="1"/>
  <c r="H17" i="1"/>
  <c r="H18" i="1"/>
  <c r="H19" i="1"/>
  <c r="H20" i="1"/>
  <c r="H26" i="1"/>
  <c r="H3" i="1"/>
  <c r="H4" i="1"/>
  <c r="H6" i="1"/>
  <c r="H7" i="1"/>
  <c r="H8" i="1"/>
  <c r="H13" i="1"/>
  <c r="H14" i="1"/>
  <c r="H16" i="1"/>
  <c r="H22" i="1"/>
  <c r="H23" i="1"/>
  <c r="H24" i="1"/>
  <c r="H36" i="1"/>
  <c r="H31" i="5" l="1"/>
  <c r="H58" i="4"/>
  <c r="H42" i="3"/>
  <c r="H37" i="1"/>
</calcChain>
</file>

<file path=xl/connections.xml><?xml version="1.0" encoding="utf-8"?>
<connections xmlns="http://schemas.openxmlformats.org/spreadsheetml/2006/main">
  <connection id="1" odcFile="C:\Program Files\Microsoft Office\Office14\QUERIES\MSN MoneyCentral Investor Currency Rates.iqy" name="MSN MoneyCentral Investor Currency Rates" type="4" refreshedVersion="0" background="1">
    <webPr parsePre="1" consecutive="1" url="http://moneycentral.msn.com/investor/external/excel/rates.asp" htmlFormat="all"/>
  </connection>
</connections>
</file>

<file path=xl/sharedStrings.xml><?xml version="1.0" encoding="utf-8"?>
<sst xmlns="http://schemas.openxmlformats.org/spreadsheetml/2006/main" count="460" uniqueCount="352">
  <si>
    <t>Name</t>
  </si>
  <si>
    <t>Description</t>
  </si>
  <si>
    <t>Unit Price</t>
  </si>
  <si>
    <t>Module 1 Inventory List</t>
  </si>
  <si>
    <t>Module 2 Inventory List</t>
  </si>
  <si>
    <t>Module 3 Inventory List</t>
  </si>
  <si>
    <t>Module 4 Inventory List</t>
  </si>
  <si>
    <t>Day 1-DVD</t>
  </si>
  <si>
    <t xml:space="preserve">Sheep hearts </t>
  </si>
  <si>
    <t>Dissection kit</t>
  </si>
  <si>
    <t>Red yarn (rolls)</t>
  </si>
  <si>
    <t>Blue yarn (rolls)</t>
  </si>
  <si>
    <t>small</t>
  </si>
  <si>
    <t>medium</t>
  </si>
  <si>
    <t>large</t>
  </si>
  <si>
    <t>Alcohol swabs (box)</t>
  </si>
  <si>
    <t>Stethoscopes</t>
  </si>
  <si>
    <t>Day 3- The heart as a Pump and Heart Sounds</t>
  </si>
  <si>
    <t>Siphon pump</t>
  </si>
  <si>
    <t>Glass containers</t>
  </si>
  <si>
    <t>Day 4-Why Are We Talking About Physics?</t>
  </si>
  <si>
    <t>Large diameter straws</t>
  </si>
  <si>
    <t>Cocktail straws</t>
  </si>
  <si>
    <t>Water balloons</t>
  </si>
  <si>
    <t>Day 5-DVD</t>
  </si>
  <si>
    <t>Section (days)</t>
  </si>
  <si>
    <t xml:space="preserve">Day 2-Calculating Risk </t>
  </si>
  <si>
    <t>Heart Disease Poster</t>
  </si>
  <si>
    <t>Electronic scale</t>
  </si>
  <si>
    <t>Teaching stethoscope</t>
  </si>
  <si>
    <t>Alcohol wipes</t>
  </si>
  <si>
    <t>Measuring tapes</t>
  </si>
  <si>
    <t>Blood pressure cuffs</t>
  </si>
  <si>
    <t>Calculators</t>
  </si>
  <si>
    <t>CDC BMI charts for boys</t>
  </si>
  <si>
    <t>CDC BMI charts for girls</t>
  </si>
  <si>
    <t>Day 3-Understanding Type 2 DM</t>
  </si>
  <si>
    <t>Understanding Type 2 Diabetes poster</t>
  </si>
  <si>
    <t>Day 4-Daphnia magna</t>
  </si>
  <si>
    <t>Stopwatches</t>
  </si>
  <si>
    <t>Petri dishes</t>
  </si>
  <si>
    <t>Pipettes</t>
  </si>
  <si>
    <t>Penlights</t>
  </si>
  <si>
    <t>1 copy in kit: teacher makes copies for each student</t>
  </si>
  <si>
    <t>Gloves (1 box of each size)</t>
  </si>
  <si>
    <t>Day 1-Daily Intake Recommendations</t>
  </si>
  <si>
    <t>"To Eat/Not to Eat" handout</t>
  </si>
  <si>
    <t>"My food/activity Journal" handout</t>
  </si>
  <si>
    <t>Journal handout</t>
  </si>
  <si>
    <t>Portion/serving size booklet</t>
  </si>
  <si>
    <t>Day 2-Creating a Balanced Meal on a Budget</t>
  </si>
  <si>
    <t>MyPlate pocket chart</t>
  </si>
  <si>
    <t>MyPlate sheet pad</t>
  </si>
  <si>
    <t>Additional project (if time allows)-Creating my personalized MyPlate</t>
  </si>
  <si>
    <t>Mi Plato Visual Aids</t>
  </si>
  <si>
    <t>Day-3 Where Do I Fit In?</t>
  </si>
  <si>
    <t>One-pound replica of fat</t>
  </si>
  <si>
    <t>Five-pound replica of fat</t>
  </si>
  <si>
    <t>Day-4 Reading Nutrition Facts labels and Developing the Workout of the Day</t>
  </si>
  <si>
    <t xml:space="preserve">Day-5 Putting it all together </t>
  </si>
  <si>
    <t>Whole banana</t>
  </si>
  <si>
    <t>Whole apple</t>
  </si>
  <si>
    <t>Whole pear</t>
  </si>
  <si>
    <t>Whole strawberries</t>
  </si>
  <si>
    <t>Peeled navel orange</t>
  </si>
  <si>
    <t>Whole plums</t>
  </si>
  <si>
    <t>Green beans</t>
  </si>
  <si>
    <t>Carrot sticks</t>
  </si>
  <si>
    <t>Beets cooked</t>
  </si>
  <si>
    <t>Corn</t>
  </si>
  <si>
    <t>Tomato juice</t>
  </si>
  <si>
    <t>Cauliflower</t>
  </si>
  <si>
    <t>Plain yogurt</t>
  </si>
  <si>
    <t>Oatmeal</t>
  </si>
  <si>
    <t>Toasted oats</t>
  </si>
  <si>
    <t>Brown rice</t>
  </si>
  <si>
    <t>Whole grain bread</t>
  </si>
  <si>
    <t>Half bagel</t>
  </si>
  <si>
    <t>Whole white milk in glass</t>
  </si>
  <si>
    <t>Cottage cheese</t>
  </si>
  <si>
    <t>Cheese cubes</t>
  </si>
  <si>
    <t>Chocolate milk in glass</t>
  </si>
  <si>
    <t>Skim white milk in glass</t>
  </si>
  <si>
    <t>Corn tortilla</t>
  </si>
  <si>
    <t>Bran muffin</t>
  </si>
  <si>
    <t>Fried egg</t>
  </si>
  <si>
    <t>Beef cubes</t>
  </si>
  <si>
    <t>Mashed potatoes</t>
  </si>
  <si>
    <t>Slice of white bread</t>
  </si>
  <si>
    <t xml:space="preserve">Tilapia fish </t>
  </si>
  <si>
    <t>Chicken breast</t>
  </si>
  <si>
    <t>1 tbsp. of peanut butter</t>
  </si>
  <si>
    <t>Baked beans</t>
  </si>
  <si>
    <t>Day 2-Sheep heart Dissection</t>
  </si>
  <si>
    <t>Goggles</t>
  </si>
  <si>
    <t>Supplier</t>
  </si>
  <si>
    <t>Day 1- Introduction and Powerpoint</t>
  </si>
  <si>
    <t>Video of Zebra fish heart cell regeneration</t>
  </si>
  <si>
    <t>Spec 20 (Spectrophotometer)</t>
  </si>
  <si>
    <t>10mL Syringes</t>
  </si>
  <si>
    <t>Kept at Front Counter</t>
  </si>
  <si>
    <t>Pipette Tips for P200</t>
  </si>
  <si>
    <t>Micro-tube Rack</t>
  </si>
  <si>
    <t>Water Bath (for 30°C)</t>
  </si>
  <si>
    <t>Water Bath (pan with 4° C)</t>
  </si>
  <si>
    <t>Thermometers</t>
  </si>
  <si>
    <t>Roll of Tape</t>
  </si>
  <si>
    <t>1 Liter Glass bottles</t>
  </si>
  <si>
    <t>Box</t>
  </si>
  <si>
    <t>Small</t>
  </si>
  <si>
    <t>Medium</t>
  </si>
  <si>
    <t>Large</t>
  </si>
  <si>
    <t>For labeling</t>
  </si>
  <si>
    <t>With screw on tops</t>
  </si>
  <si>
    <t xml:space="preserve">Needs to be stored at 4° C and protected from light for up to 6 weeks                          </t>
  </si>
  <si>
    <t>Nutrition food labels (laminated)</t>
  </si>
  <si>
    <t>Nutrition menus for:</t>
  </si>
  <si>
    <t>Plastic fruits and vegetables Complete Basic Replica Kit</t>
  </si>
  <si>
    <t>Hypertension Model Set G400</t>
  </si>
  <si>
    <t>National Geographic-Stress: Portrait of a Killer</t>
  </si>
  <si>
    <t>http://www.amazon.com/National-Geographic-Stress-Portrait-Killer/dp/B001D7T460/ref=sr_1_1?ie=UTF8&amp;qid=1340831024&amp;sr=8-1&amp;keywords=national+geographic+stress+-+portrait+of+a+killer</t>
  </si>
  <si>
    <t>http://www.universalmedicalinc.com/Hypertension-Model-p/g400.htm</t>
  </si>
  <si>
    <t xml:space="preserve">Eatsmart Precision Plus Digital Bathroom Scale/ Ultra Wide Platform and Step </t>
  </si>
  <si>
    <t>http://www.amazon.com/Eatsmart-Precision-Bathroom-Technology-440-Pounds/dp/B0032TNPOE/ref=sr_1_2?s=bedbath&amp;ie=UTF8&amp;qid=1336595122&amp;sr=1-2</t>
  </si>
  <si>
    <t>Prestige Medical Stethoscope- Teaching Sprauge</t>
  </si>
  <si>
    <t>http://www.amazon.com/Prestige-Medical-stethoscope-Teaching-Sprague/dp/B002WJHEQK/ref=sr_1_1?s=hpc&amp;ie=UTF8&amp;qid=1332280666&amp;sr=1-1</t>
  </si>
  <si>
    <t>Antiseptic Alcohol Wipe Towlettes Medifirst 50/box</t>
  </si>
  <si>
    <t>http://www.amazon.com/Antiseptic-Alcohol-Wipe-Towelettes-Medifirst/dp/B0006GWSSA</t>
  </si>
  <si>
    <t>TEKTON 71952 16 ft. x 3/4-in. Tape Measure</t>
  </si>
  <si>
    <t>http://www.amazon.com/TEKTON-71952-16-Feet-4-Inch-Measure/dp/B000NPR4F6/ref=sr_1_31?s=power-hand-tools&amp;ie=UTF8&amp;qid=1336595559&amp;sr=1-31</t>
  </si>
  <si>
    <t>http://www.amazon.com/Panasonic-EW3152W-Upper-Pressure-Monitor/dp/B001JJBGQI/ref=sr_1_16?ie=UTF8&amp;qid=1339440137&amp;sr=8-16</t>
  </si>
  <si>
    <t>http://www.amazon.com/Pressure-Aneroid-Sphygmomanometer-approved-shipping/dp/B002EDYPF2/ref=sr_1_19?s=hpc&amp;ie=UTF8&amp;qid=1339439704&amp;sr=1-19</t>
  </si>
  <si>
    <t>Manual Blood Pressure Cuff Adult Size, Aneroid Sphygmomanometer</t>
  </si>
  <si>
    <t>WARD'S Effects of Drugs on Daphnia Lab Activity Kit</t>
  </si>
  <si>
    <t>WARD'S Live Daphnia magna cultures</t>
  </si>
  <si>
    <t>http://wardsci.com/product.asp_Q_pn_E_IG0011738</t>
  </si>
  <si>
    <t>http://www.amazon.com/Champion-Sports-Stopwatch-Set-6/dp/B001CD9LJK/ref=sr_1_6?s=sporting-goods&amp;ie=UTF8&amp;qid=1336586249&amp;sr=1-6</t>
  </si>
  <si>
    <t>http://www.amazon.com/Science-Stuff-Petri-Dishes-20/dp/B0007656QA/ref=sr_1_2?s=industrial&amp;ie=UTF8&amp;qid=1340227269&amp;sr=1-2&amp;keywords=petri+dish</t>
  </si>
  <si>
    <t>http://www.amazon.com/ADC-ADLITE-Disposable-Penlight-Penlights/dp/B000QV02X8/ref=sr_1_1?ie=UTF8&amp;qid=1349829362&amp;sr=8-1&amp;keywords=penlight</t>
  </si>
  <si>
    <t>http://www.anatomywarehouse.com/understanding-type-2-diabetes-anatomical-chart-2nd-edition-a-102632</t>
  </si>
  <si>
    <t>http://www.lakeforestanatomicals.com/cart/arteries-progressively-clogged-set-of-four.html</t>
  </si>
  <si>
    <t>http://www.anatomywarehouse.com/heart-disease-anatomical-chart-628</t>
  </si>
  <si>
    <t>Total in One Kit</t>
  </si>
  <si>
    <t>http://www.enasco.com/product/EL10762CQ</t>
  </si>
  <si>
    <t>http://www.enasco.com/product/WA25943</t>
  </si>
  <si>
    <t>http://www.enasco.com/product/WA29393H</t>
  </si>
  <si>
    <t>50 sheets/ pad</t>
  </si>
  <si>
    <t>http://www.enasco.com/product/WA29852</t>
  </si>
  <si>
    <t>Nasco's food intake weekly recorder TearPad</t>
  </si>
  <si>
    <t>MyPlate/Guidelines Serving Tray TearPad</t>
  </si>
  <si>
    <t>http://www.enasco.com/product/WA29736</t>
  </si>
  <si>
    <t>http://www.enasco.com/product/WA07173HR</t>
  </si>
  <si>
    <t>http://www.enasco.com/product/WA04313HR</t>
  </si>
  <si>
    <t xml:space="preserve">Large Heart Model </t>
  </si>
  <si>
    <t>Dissecting Pan with Wax</t>
  </si>
  <si>
    <t>Supplier Contact Information</t>
  </si>
  <si>
    <t xml:space="preserve">http://www.enasco.com/action/ProductDetail;jsessionid=30B71AA31660AAF775CD99D23CF05134.worker1?sku=SA00328M </t>
  </si>
  <si>
    <t>Product # SA00328M</t>
  </si>
  <si>
    <t>MSA Safety Works 817697 Economical Goggles</t>
  </si>
  <si>
    <t xml:space="preserve">http://www.amazon.com/MSA-Safety-Works-817697-Economical/dp/B000BQURM4/ref=sr_1_1?ie=UTF8&amp;qid=1389376936&amp;sr=8-1&amp;keywords=MSA+safety+817697+Economical+goggles </t>
  </si>
  <si>
    <t xml:space="preserve">AMAZON </t>
  </si>
  <si>
    <t xml:space="preserve">http://www.amazon.com/Antiseptic-Alcohol-Wipe-Towelettes-Medifirst/dp/B0006GWSSA/ref=sr_1_1?ie=UTF8&amp;qid=1389377221&amp;sr=8-1&amp;keywords=antiseptic+alcohol+wipes+towelettes+medifirst </t>
  </si>
  <si>
    <t>Antiseptic Alcohol Wipe Towelettes Medifirst 50/box</t>
  </si>
  <si>
    <t>CAROLINA BIOLOGICAL SUPPLY COMPANY</t>
  </si>
  <si>
    <t xml:space="preserve">http://www.amazon.com/Mysterious-Human-Heart-Blair-Brown/dp/B000XA6GFK/ref=sr_1_1?ie=UTF8&amp;qid=1389378843&amp;sr=8-1&amp;keywords=the+mysterious+human+heart+DVD </t>
  </si>
  <si>
    <t xml:space="preserve">http://www.amazon.com/Heart-E300-0886-Super-Saver-Economy/dp/B001732FZ2/ref=sr_1_1?ie=UTF8&amp;qid=1389379019&amp;sr=8-1&amp;keywords=blue+yarn </t>
  </si>
  <si>
    <t>http://www.amazon.com/Lion-Brand-Yarn-620-102B-Wool-Ease/dp/B004XMBHHG/ref=sr_1_2?ie=UTF8&amp;qid=1389379108&amp;sr=8-2&amp;keywords=red+yarn</t>
  </si>
  <si>
    <t xml:space="preserve">http://www.amazon.com/Beaker-Form-Glass-Graduated-600ml/dp/B00122GQSU/ref=sr_1_sc_5?ie=UTF8&amp;qid=1389379622&amp;sr=8-5-spell&amp;keywords=glass+beeker+500mL </t>
  </si>
  <si>
    <t xml:space="preserve">http://www.foodservicedirect.com/product.cfm/p/98854/Knouse-Foods-Musselmans-Sweetened-Apple-Sauce-4-Ounce.htm </t>
  </si>
  <si>
    <t xml:space="preserve">http://www.dollartree.com/office-school/food/drinks/Minute-Maid-Kids-Minis-Apple-Juice-Boxes-4-ct-Packs/610c515c516p306591/index.pro </t>
  </si>
  <si>
    <t xml:space="preserve">http://www.amazon.com/World-Mktg-DH-10-Manual-Siphon/dp/B000DZH8BG/ref=sr_1_3?ie=UTF8&amp;qid=1389380243&amp;sr=8-3&amp;keywords=siphon+pump </t>
  </si>
  <si>
    <t>AMAZON</t>
  </si>
  <si>
    <t>ANATOMY WAREHOUSE</t>
  </si>
  <si>
    <t>UNIVERSAL MEDICAL</t>
  </si>
  <si>
    <t>LAKE FOREST ANATOMICALS</t>
  </si>
  <si>
    <t>WARD'S SCIENCE</t>
  </si>
  <si>
    <t xml:space="preserve">Supplier Contact Information </t>
  </si>
  <si>
    <t xml:space="preserve"> e-mail: jstandle@fhcrc.org NASR Manage</t>
  </si>
  <si>
    <t xml:space="preserve">Contact: Judy Standley, RD, CD </t>
  </si>
  <si>
    <t>ENASCO</t>
  </si>
  <si>
    <t xml:space="preserve">Kimtech Science KimWipes Delicate Task Wipers 1-ply 280 count </t>
  </si>
  <si>
    <t>Kim Wipes: Box</t>
  </si>
  <si>
    <t>Item No: AW-9781587799556</t>
  </si>
  <si>
    <t xml:space="preserve">https://www.wardsci.com/store/search/searchResultList.jsp?_dyncharset=UTF-8&amp;_dynSessConf=6234371259891910695&amp;keyword=875210&amp;search.x=foo&amp;%2Fvwr%2Fsearch%2FSearchFormHandler.searchRequest.searchOperator=and&amp;_D%3A%2Fvwr%2Fsearch%2FSearchFormHandler.searchRequest.searchOperator=+&amp;_D%3A%2Fvwr%2Fsearch%2FSearchFormHandler.keywordSearch=+&amp;_DARGS=%2Fstore%2Fcms%2Fwww.wardsci.com%2Fen_US%2Fheader_20131111103554270.jsp.searchForm&amp;%2Fvwr%2Fsearch%2FSearchFormHandler.keywordSearch.x=0&amp;%2Fvwr%2Fsearch%2FSearchFormHandler.keywordSearch.y=0 </t>
  </si>
  <si>
    <t xml:space="preserve">http://www.cdc.gov/growthcharts/data/set1clinical/cj41l023.pdf </t>
  </si>
  <si>
    <t xml:space="preserve">http://www.cdc.gov/growthcharts/data/set1clinical/cj41l024.pdf </t>
  </si>
  <si>
    <t>CDC</t>
  </si>
  <si>
    <t>Each kit contains the following…</t>
  </si>
  <si>
    <t>Bottle of epinephrine</t>
  </si>
  <si>
    <t>Bottle of caffeine</t>
  </si>
  <si>
    <t>Bottle of nicotine</t>
  </si>
  <si>
    <t>Bottle of ethyl alcohol</t>
  </si>
  <si>
    <t>Found in Lession 1</t>
  </si>
  <si>
    <t>XL</t>
  </si>
  <si>
    <t>Domino's. Wendy's. McDonalds. Burger King, Taco bell. KFC. Subway. Arby's</t>
  </si>
  <si>
    <t xml:space="preserve">http://www.amazon.com/Anatomical-Chart-Budget-Jumbo-Heart/dp/B0008294MA/ref=sr_1_1?ie=UTF8&amp;qid=1389392737&amp;sr=8-1&amp;keywords=anatomical+chart+company%2C+budget+jumbo+heart+model </t>
  </si>
  <si>
    <t>http://www.carolina.com/dissecting-sets/student-dissecting-set-i/621096.pr?catId=&amp;mCat=&amp;sCat=&amp;ssCat=&amp;question=621096</t>
  </si>
  <si>
    <t>Station 1: HTN</t>
  </si>
  <si>
    <t>Station 2: Atherosclerosis</t>
  </si>
  <si>
    <t xml:space="preserve">Station 3: Diabetes </t>
  </si>
  <si>
    <t xml:space="preserve">50 sheets/ pad. Need 1 pad for each kit. </t>
  </si>
  <si>
    <t>NORTHSHORE CARE SUPPLY</t>
  </si>
  <si>
    <t>http://www.northshorecare.com/nitrile-exam-gloves.html?utm_source=google&amp;utm_medium=shopping&amp;utm_campaign=product&amp;gdftrk=gdfV22386_a_7c1491_a_7c6914_a_7c4771&amp;gclid=CMaAq7-bkLwCFQVafgod1ygAAg</t>
  </si>
  <si>
    <t xml:space="preserve">16 cut in half (32). 1 box will supply 62 kits. </t>
  </si>
  <si>
    <t>http://www.amazon.com/Mysterious-Human-Heart-Blair-Brown/dp/B000XA6GFK/ref=sr_1_1?ie=UTF8&amp;qid=1389378843&amp;sr=8-1&amp;keywords=the+mysterious+human+heart+DVD</t>
  </si>
  <si>
    <t>Power-free, Latex-free Gloves</t>
  </si>
  <si>
    <t xml:space="preserve">Online </t>
  </si>
  <si>
    <t>Packets of Baker's Yeast</t>
  </si>
  <si>
    <t>Found in Lesson 1</t>
  </si>
  <si>
    <t>Item # 621096</t>
  </si>
  <si>
    <t>http://www.partycity.com/product/apple+red+latex+balloons+12in+72ct.do?navSet=110367</t>
  </si>
  <si>
    <t xml:space="preserve">Episode 2: "The Spark of Life." Is in DVD set used for Day 1. </t>
  </si>
  <si>
    <t>Total Price (for one kit)</t>
  </si>
  <si>
    <t xml:space="preserve">Total Price for one kit </t>
  </si>
  <si>
    <t>See Above^^</t>
  </si>
  <si>
    <t>http://www.amazon.com/SE-Doublet-Chrome-30x-21mm-MJ361830C/dp/B000PCCJYI/ref=sr_1_1?ie=UTF8&amp;qid=1390935202&amp;sr=8-1&amp;keywords=magnifying+glass+30x+large</t>
  </si>
  <si>
    <t>SE-Loupe-Doublet, chrome plated, round body 30X</t>
  </si>
  <si>
    <t>Daphnia netting (sheets)</t>
  </si>
  <si>
    <t xml:space="preserve">Magnifying chamber </t>
  </si>
  <si>
    <t>Total Price for one kit</t>
  </si>
  <si>
    <t xml:space="preserve">Total price for one kit </t>
  </si>
  <si>
    <t xml:space="preserve">Day 2 through 5-Set-Up and Data Collection. STUDENTS SHOULD BE ORGANIZED IN 8 GROUPS OF 4. </t>
  </si>
  <si>
    <t>http://catalog2.corning.com/Lifesciences/en-US/Shopping/ProductDetails.aspx?productid=430897(Lifesciences)&amp;categoryname=</t>
  </si>
  <si>
    <t>Red Star Quick Rise Yeast packets (7g)</t>
  </si>
  <si>
    <t>QFC</t>
  </si>
  <si>
    <t>Store brought</t>
  </si>
  <si>
    <t xml:space="preserve">http://www.pipetpro.com/index_files/Page563.htm </t>
  </si>
  <si>
    <t>ADVANCED PIPETTING SYSTEMS</t>
  </si>
  <si>
    <t xml:space="preserve">http://www.usascientific.com/200ul-tipone-yellow-beveled-bulk.aspx </t>
  </si>
  <si>
    <t xml:space="preserve">USA SCIENTIFIC </t>
  </si>
  <si>
    <t xml:space="preserve">http://www.fishersci.com/ecomm/servlet/itemdetail?storeId=10652&amp;langId=-1&amp;catalogId=-1&amp;productId=2736352&amp;distype=0&amp;highlightProductsItemsFlag=Y&amp;fromSearch=1&amp;searchType=PROD&amp;hasPromo=0 </t>
  </si>
  <si>
    <t>FISHER SCIENTIFIC</t>
  </si>
  <si>
    <t xml:space="preserve">http://www.amazon.com/Sharpie-Peel-Off-China-Markers-Red/dp/B00006IFGF/ref=sr_1_2?ie=UTF8&amp;qid=1390953935&amp;sr=8-2&amp;keywords=grease+pencil+red </t>
  </si>
  <si>
    <t>12/pack</t>
  </si>
  <si>
    <t xml:space="preserve">https://www.usabluebook.com/p-289060-wheaton-graduated-laboratory-sampling-bottle-1000-ml.aspx </t>
  </si>
  <si>
    <t>USA BLUEBOOK</t>
  </si>
  <si>
    <t xml:space="preserve">http://www.usabluebook.com/p-289058-wheaton-graduated-laboratory-sampling-bottles-500-ml.aspx </t>
  </si>
  <si>
    <t xml:space="preserve">http://www.carolina.com/global/modals/qv.jsp?prodId=216248&amp;modal=true </t>
  </si>
  <si>
    <t>CAROLINA</t>
  </si>
  <si>
    <t xml:space="preserve">http://www.fishersci.com/ecomm/servlet/fsproductdetail_10652_600276__-1_0 </t>
  </si>
  <si>
    <t xml:space="preserve">http://www.amazon.com/Motts-Apple-Juice-64-Ounce-Bottles/dp/B003ZRXRIC/ref=pd_sim_sbs_gro_1 </t>
  </si>
  <si>
    <t xml:space="preserve">http://www.amazon.com/Motts-Apple-Juice-64-Ounce-Bottles/dp/B004FE7DE8/ref=sr_1_fkmr0_2?s=grocery&amp;ie=UTF8&amp;qid=1391457154&amp;sr=1-2-fkmr0&amp;keywords=motts+light+apple+juice+64+oz </t>
  </si>
  <si>
    <t xml:space="preserve">http://www.amazon.com/Taylor-9842-Commercial-Waterproof-Thermometer/dp/B00009WE45/ref=sr_1_1?ie=UTF8&amp;qid=1391457736&amp;sr=8-1&amp;keywords=taylor+9842+commercial+waterproof+digital+thermometer </t>
  </si>
  <si>
    <t xml:space="preserve">UNICO Test Tube cuvettes, 10mm pathlength, 4ml </t>
  </si>
  <si>
    <t>Sale: 10/pk for $79.99</t>
  </si>
  <si>
    <t>3-4 groups of 8</t>
  </si>
  <si>
    <t xml:space="preserve">Need to be returned. </t>
  </si>
  <si>
    <t>One for each group. (8 groups of 4)</t>
  </si>
  <si>
    <t>72/pack. 1 pack will supply 2 kits</t>
  </si>
  <si>
    <t>Non-latex non-poweder Gloves (1 box of each)</t>
  </si>
  <si>
    <t>http://www.amazon.com/Omron-Sprague-Rappaport-Stethoscope-Black/dp/B000FERLKI/ref=sr_1_1?ie=UTF8&amp;qid=1391555518&amp;sr=8-1&amp;keywords=black+sprague+rappaport+stethoscope+latex+free</t>
  </si>
  <si>
    <t>Youth Take heart</t>
  </si>
  <si>
    <t xml:space="preserve">http://www.amazon.com/Omron-Sprague-Rappaport-Stethoscope-Black/dp/B000FERLKI/ref=sr_1_1?ie=UTF8&amp;qid=1391555518&amp;sr=8-1&amp;keywords=black+sprague+rappaport+stethoscope+latex+free </t>
  </si>
  <si>
    <t xml:space="preserve">Promega Cell Titer 96 Aqueous One Solution Cell Proliferation Assay (200 assays) </t>
  </si>
  <si>
    <t xml:space="preserve">ADC ADLITE disposable penlight with pupil gauge 6/pack. We have 2 packs already. </t>
  </si>
  <si>
    <t>UNICO MODEL 1000</t>
  </si>
  <si>
    <t>Double Dutch Activity</t>
  </si>
  <si>
    <t>http://www.opticsforyou.com/unico-test-tube-cuvettes-10-mm-diameter-box-of-12-s-90-301.html</t>
  </si>
  <si>
    <t>CORNING</t>
  </si>
  <si>
    <t xml:space="preserve">AMAZON  </t>
  </si>
  <si>
    <t xml:space="preserve">Stimulated Growth Factor Y. </t>
  </si>
  <si>
    <t xml:space="preserve">Stimulated Growth Factor X.  </t>
  </si>
  <si>
    <t>AMAZON: pack of 8</t>
  </si>
  <si>
    <t xml:space="preserve">http://www.amazon.com/MSA-Safety-Works-817697-Economical/dp/B000BQURM4/ref=sr_1_1?ie=UTF8&amp;qid=1389376936&amp;sr=8-1&amp;keywords=MSA+safety+817697+Economical+goggles  </t>
  </si>
  <si>
    <t xml:space="preserve">http://www.amazon.com/Syringe-Needles-Sterile-Disposable-Luer/dp/B007R0HM1G/ref=sr_1_3?ie=UTF8&amp;qid=1391904759&amp;sr=8-3&amp;keywords=10ml+syringe </t>
  </si>
  <si>
    <t xml:space="preserve">1 We have 2500 tips or 2.5 bags. </t>
  </si>
  <si>
    <t>UNICO</t>
  </si>
  <si>
    <t>http://www.unicosci.com/spectro/1000.htm</t>
  </si>
  <si>
    <t xml:space="preserve">The Mysterious Human Heart  DVD </t>
  </si>
  <si>
    <t xml:space="preserve">The Mysterious Human Heart DVD </t>
  </si>
  <si>
    <t>Introduction to CVD: The Mysterious Human Heart</t>
  </si>
  <si>
    <t xml:space="preserve">8 groups of 4, 20 min on 1 station/20 min at other. </t>
  </si>
  <si>
    <t xml:space="preserve">Episode 1. "Endlessly beating." We have 1 complete set and 1 uncomplete set. </t>
  </si>
  <si>
    <t>White lab coats: ( need enough for 40 students in each kit)</t>
  </si>
  <si>
    <t>STUDENTS WILL KEEP: will need for other modules</t>
  </si>
  <si>
    <t xml:space="preserve">Need one for each group (16). 12/pack. 2 packs=24 +9 (aready have) </t>
  </si>
  <si>
    <t xml:space="preserve">Purell hand sanitizer 8oz. </t>
  </si>
  <si>
    <t xml:space="preserve">Champion Sport Stopwatch: 6/pack. 6 x2=12. Already have 24=36. Need 16 for one kit. </t>
  </si>
  <si>
    <t xml:space="preserve">20/pack. Need 16 per kit. </t>
  </si>
  <si>
    <t>Magnifying glasses</t>
  </si>
  <si>
    <t>Polypropylene Round Bottom Tubes with Cap</t>
  </si>
  <si>
    <t>Need 8 per kit. 10/pack</t>
  </si>
  <si>
    <t>Micropipettes P200</t>
  </si>
  <si>
    <t>Parafilm</t>
  </si>
  <si>
    <t>Mott's Original apple juice 64oz (1.8L). 8/pk. In the future we want a 1.5L bottle.</t>
  </si>
  <si>
    <t xml:space="preserve">Market Pantry 64oz "light" apple juice. 8/pk. </t>
  </si>
  <si>
    <t xml:space="preserve">Ice water. </t>
  </si>
  <si>
    <t xml:space="preserve">Taylor 9842 Commerical Waterproof Digital Thermometer. Need 1 per kit. </t>
  </si>
  <si>
    <t>One kit supplies 15 students</t>
  </si>
  <si>
    <t>http://www.dollartree.com/Purell-Advanced-Hand-Sanitizer-Refreshing-Gel-1-oz-Bottles/p332183/index.pro</t>
  </si>
  <si>
    <t>DOLLAR TREE: 36/pack</t>
  </si>
  <si>
    <t>This is 500/pack. One pack will supply 61 kits. Need 8 per kit.   Already have enough to supply 25 kits., but in the future this is the best price/value for product.   https://www.sigmaaldrich.com/catalog/product/sigma/cls430897?lang=en&amp;region=US.</t>
  </si>
  <si>
    <t>http://www.webstaurantstore.com/enviroware-gdsgu10-150-biodegradable-unwrapped-7-3-4-giant-straws-150-box/999UG7ECO.html</t>
  </si>
  <si>
    <t>WEBSTAURANTstore 500/pack</t>
  </si>
  <si>
    <t>WEBSTAURANTstore 150/box</t>
  </si>
  <si>
    <t>http://www.webstaurantstore.com/choice-7-7-8-collins-straw-red-500-box/999CS8RD.html</t>
  </si>
  <si>
    <t>Box of 12. Need 96 for 2 kits (48+48)</t>
  </si>
  <si>
    <t>Pudding</t>
  </si>
  <si>
    <t xml:space="preserve">Snack pack </t>
  </si>
  <si>
    <t>Red Cups</t>
  </si>
  <si>
    <t>http://www.enasco.com/product/PE00417E</t>
  </si>
  <si>
    <t>9-ft. Jump Rope - Blue Handles Product Number: PE00417E</t>
  </si>
  <si>
    <t xml:space="preserve">Personal Jump Rope - Blue Handles </t>
  </si>
  <si>
    <t>Nebraska Scientific</t>
  </si>
  <si>
    <t>http://www.nebraskascientific.com/catalog/viewcatalog/wfview.asp</t>
  </si>
  <si>
    <t xml:space="preserve"> Sheep Heart with base of aorta          W-PZ7K702</t>
  </si>
  <si>
    <t>Red Boxes</t>
  </si>
  <si>
    <t>5oz cups</t>
  </si>
  <si>
    <t>Normal Straws Cut in thirds</t>
  </si>
  <si>
    <t>Cocktail straws cut in half</t>
  </si>
  <si>
    <t>One for each group</t>
  </si>
  <si>
    <t>Two for each group</t>
  </si>
  <si>
    <t>Episode 3 "The Silent Killer". Found in DVD set in Module 1.</t>
  </si>
  <si>
    <t>Print/ Laminate at Hope Heart</t>
  </si>
  <si>
    <t xml:space="preserve">Print/ Laminate at Hope Heart Poster will be in Station 2 and 3. Therefore, we need a total of 8 posters for 2 kits. </t>
  </si>
  <si>
    <t>CODE: LFA #2650</t>
  </si>
  <si>
    <t>Drugs and heart handout</t>
  </si>
  <si>
    <t xml:space="preserve">Printed at the Hope </t>
  </si>
  <si>
    <t>On website</t>
  </si>
  <si>
    <t>Print at Hope Heart</t>
  </si>
  <si>
    <t>16-ft jump ropes</t>
  </si>
  <si>
    <t>Red grease pencils but recommended to use tape and sharpie</t>
  </si>
  <si>
    <t>all heart or amazon</t>
  </si>
  <si>
    <t>Plastic container</t>
  </si>
  <si>
    <t xml:space="preserve">2 for each pair of students </t>
  </si>
  <si>
    <t>2 for teacher</t>
  </si>
  <si>
    <t xml:space="preserve">http://smile.amazon.com/CAL3800B-Mini-Pocket-Calculator-2-25-Inch/dp/B004WE4E7K/ref=sr_1_14?ie=UTF8&amp;qid=1457478428&amp;sr=8-14&amp;keywords=mini+calculator </t>
  </si>
  <si>
    <t>SE CAL3800B Mini Pocket Calculator, 4.25 x 2.25-Inch</t>
  </si>
  <si>
    <t xml:space="preserve">http://www.amazon.com/dp/B00P2XTYHA?psc=1 </t>
  </si>
  <si>
    <t>http://smile.amazon.com/Kimtech-Science-KimWipes-Delicate-Wipers/dp/B00RORBXA8/ref=sr_1_1?s=industrial&amp;ie=UTF8&amp;qid=1457479200&amp;sr=1-1&amp;keywords=KIM+wipes</t>
  </si>
  <si>
    <t>English, take home</t>
  </si>
  <si>
    <t>Spanish, take home</t>
  </si>
  <si>
    <t>My Native Plate Visual Aid, 2 Versions, either is good</t>
  </si>
  <si>
    <t>Blood Pressure laminated card</t>
  </si>
  <si>
    <t>Cardiovascular Disease and Current treatment laminated card</t>
  </si>
  <si>
    <r>
      <rPr>
        <sz val="16"/>
        <rFont val="Times New Roman"/>
        <family val="1"/>
      </rPr>
      <t>Artery Anatomical Model Arteries Progressively Clogged</t>
    </r>
    <r>
      <rPr>
        <sz val="16"/>
        <color indexed="10"/>
        <rFont val="Times New Roman"/>
        <family val="1"/>
      </rPr>
      <t xml:space="preserve"> </t>
    </r>
  </si>
  <si>
    <t>Body mass index laminated cards</t>
  </si>
  <si>
    <r>
      <t xml:space="preserve">Limited quantities of this product are available. To check availability or place an order, call Customer Service at 800-962-2660 or email wardscs@vwr.com. ITEM # 361258. </t>
    </r>
    <r>
      <rPr>
        <b/>
        <sz val="16"/>
        <color theme="1"/>
        <rFont val="Times New Roman"/>
        <family val="1"/>
      </rPr>
      <t>1 kit supplies 15 groups</t>
    </r>
  </si>
  <si>
    <r>
      <rPr>
        <b/>
        <sz val="16"/>
        <color theme="1"/>
        <rFont val="Times New Roman"/>
        <family val="1"/>
      </rPr>
      <t>Need to be ordered 7 days before lab day</t>
    </r>
    <r>
      <rPr>
        <sz val="16"/>
        <color theme="1"/>
        <rFont val="Times New Roman"/>
        <family val="1"/>
      </rPr>
      <t>. Item No: 875210. Size L (35 students)</t>
    </r>
  </si>
  <si>
    <r>
      <t>Anatomical Chart Co. Budget Jumbo Heart Model Item # CH3</t>
    </r>
    <r>
      <rPr>
        <sz val="16"/>
        <color rgb="FFFF0000"/>
        <rFont val="Times New Roman"/>
        <family val="1"/>
      </rPr>
      <t xml:space="preserve"> </t>
    </r>
  </si>
  <si>
    <r>
      <rPr>
        <b/>
        <sz val="16"/>
        <rFont val="Times New Roman"/>
        <family val="1"/>
      </rPr>
      <t>ENASCO:</t>
    </r>
    <r>
      <rPr>
        <sz val="16"/>
        <rFont val="Times New Roman"/>
        <family val="1"/>
      </rPr>
      <t xml:space="preserve">  Quantity discount applied when you purchase:  10-49 ($16.41) and 50 or more ($15.61).                                              </t>
    </r>
  </si>
  <si>
    <r>
      <t>DOLLAR TREE:</t>
    </r>
    <r>
      <rPr>
        <sz val="16"/>
        <color rgb="FF010000"/>
        <rFont val="Times New Roman"/>
        <family val="1"/>
      </rPr>
      <t xml:space="preserve"> 11/pack</t>
    </r>
  </si>
  <si>
    <r>
      <t>16 cut in half (32). 1 box will supply 9 kits</t>
    </r>
    <r>
      <rPr>
        <sz val="16"/>
        <color rgb="FFFF0000"/>
        <rFont val="Times New Roman"/>
        <family val="1"/>
      </rPr>
      <t>50 individual straws</t>
    </r>
    <r>
      <rPr>
        <sz val="16"/>
        <rFont val="Times New Roman"/>
        <family val="1"/>
      </rPr>
      <t xml:space="preserve">. </t>
    </r>
  </si>
  <si>
    <r>
      <rPr>
        <b/>
        <sz val="16"/>
        <color indexed="8"/>
        <rFont val="Times New Roman"/>
        <family val="1"/>
      </rPr>
      <t>KNOUSE FOODS</t>
    </r>
    <r>
      <rPr>
        <sz val="16"/>
        <color indexed="8"/>
        <rFont val="Times New Roman"/>
        <family val="1"/>
      </rPr>
      <t>: 72/pack</t>
    </r>
  </si>
  <si>
    <r>
      <rPr>
        <b/>
        <sz val="16"/>
        <color theme="1"/>
        <rFont val="Times New Roman"/>
        <family val="1"/>
      </rPr>
      <t>PARTY CITY</t>
    </r>
    <r>
      <rPr>
        <sz val="16"/>
        <color theme="1"/>
        <rFont val="Times New Roman"/>
        <family val="1"/>
      </rPr>
      <t>= 72/pack</t>
    </r>
  </si>
  <si>
    <t>total: 5792.97</t>
  </si>
  <si>
    <t>Pork Tenderloin</t>
  </si>
  <si>
    <t>Heart Rate Poster</t>
  </si>
  <si>
    <t>ordered from Promega instead of Fisher Scientific https://www.promega.com/products/cell-health-and-metabolism/cell-viability-assays/celltiter-96-aqueous-one-solution-cell-proliferation-assay-_mts_/?activeTab=0</t>
  </si>
  <si>
    <t>ordered from Amazon https://www.amazon.com/gp/product/B0047YYT8E/ref=oh_aui_search_detailpage?ie=UTF8&amp;psc=1</t>
  </si>
  <si>
    <t>For 6 kits</t>
  </si>
  <si>
    <t xml:space="preserve">For 6 kits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</si>
</sst>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0.00_);\(0.00\)"/>
  </numFmts>
  <fonts count="53" x14ac:knownFonts="1">
    <font>
      <sz val="10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4"/>
      <color theme="1"/>
      <name val="Times New Roman"/>
      <family val="1"/>
    </font>
    <font>
      <b/>
      <sz val="24"/>
      <color theme="0"/>
      <name val="Times New Roman"/>
      <family val="1"/>
    </font>
    <font>
      <b/>
      <sz val="16"/>
      <color theme="0"/>
      <name val="Times New Roman"/>
      <family val="1"/>
    </font>
    <font>
      <b/>
      <sz val="16"/>
      <color theme="1"/>
      <name val="Times New Roman"/>
      <family val="1"/>
    </font>
    <font>
      <b/>
      <sz val="20"/>
      <name val="Arial"/>
      <family val="2"/>
    </font>
    <font>
      <b/>
      <sz val="26"/>
      <color theme="0"/>
      <name val="Times New Roman"/>
      <family val="1"/>
    </font>
    <font>
      <b/>
      <sz val="10"/>
      <name val="Arial"/>
      <family val="2"/>
    </font>
    <font>
      <sz val="18"/>
      <color theme="1"/>
      <name val="Times New Roman"/>
      <family val="1"/>
    </font>
    <font>
      <sz val="26"/>
      <color theme="1"/>
      <name val="Times New Roman"/>
      <family val="1"/>
    </font>
    <font>
      <b/>
      <sz val="24"/>
      <color theme="1"/>
      <name val="Times New Roman"/>
      <family val="1"/>
    </font>
    <font>
      <b/>
      <sz val="28"/>
      <color theme="1"/>
      <name val="Times New Roman"/>
      <family val="1"/>
    </font>
    <font>
      <b/>
      <sz val="28"/>
      <color theme="1"/>
      <name val="Calibri"/>
      <family val="2"/>
      <scheme val="minor"/>
    </font>
    <font>
      <b/>
      <sz val="28"/>
      <color theme="0"/>
      <name val="Times New Roman"/>
      <family val="1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</font>
    <font>
      <b/>
      <sz val="24"/>
      <color theme="1"/>
      <name val="Calibri"/>
      <family val="2"/>
      <scheme val="minor"/>
    </font>
    <font>
      <sz val="18"/>
      <color theme="0"/>
      <name val="Times New Roman"/>
      <family val="1"/>
    </font>
    <font>
      <b/>
      <sz val="36"/>
      <color theme="0"/>
      <name val="Times New Roman"/>
      <family val="1"/>
    </font>
    <font>
      <sz val="36"/>
      <color theme="0"/>
      <name val="Times New Roman"/>
      <family val="1"/>
    </font>
    <font>
      <u/>
      <sz val="10"/>
      <color theme="11"/>
      <name val="Arial"/>
    </font>
    <font>
      <sz val="14"/>
      <color indexed="8"/>
      <name val="Arial"/>
      <family val="2"/>
    </font>
    <font>
      <sz val="14"/>
      <name val="Arial"/>
    </font>
    <font>
      <sz val="16"/>
      <color indexed="8"/>
      <name val="Arial"/>
      <family val="2"/>
    </font>
    <font>
      <sz val="20"/>
      <name val="Arial"/>
      <family val="2"/>
    </font>
    <font>
      <sz val="16"/>
      <color theme="1"/>
      <name val="Times New Roman"/>
      <family val="1"/>
    </font>
    <font>
      <u/>
      <sz val="16"/>
      <color theme="10"/>
      <name val="Arial"/>
      <family val="2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sz val="16"/>
      <color theme="0"/>
      <name val="Times New Roman"/>
      <family val="1"/>
    </font>
    <font>
      <sz val="16"/>
      <color indexed="1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rgb="FF010000"/>
      <name val="Times New Roman"/>
      <family val="1"/>
    </font>
    <font>
      <u/>
      <sz val="16"/>
      <color rgb="FF0000FF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Arial"/>
      <family val="2"/>
    </font>
    <font>
      <b/>
      <strike/>
      <sz val="16"/>
      <color theme="1"/>
      <name val="Cambria"/>
      <family val="1"/>
    </font>
    <font>
      <strike/>
      <sz val="16"/>
      <color theme="1"/>
      <name val="Cambria"/>
      <family val="1"/>
    </font>
    <font>
      <strike/>
      <u/>
      <sz val="16"/>
      <color theme="10"/>
      <name val="Cambria"/>
      <family val="1"/>
    </font>
    <font>
      <strike/>
      <sz val="16"/>
      <color indexed="8"/>
      <name val="Cambria"/>
      <family val="1"/>
    </font>
    <font>
      <sz val="16"/>
      <color rgb="FF010000"/>
      <name val="Arial"/>
      <family val="2"/>
    </font>
    <font>
      <sz val="16"/>
      <name val="Arial"/>
      <family val="2"/>
    </font>
    <font>
      <b/>
      <strike/>
      <sz val="16"/>
      <color theme="1"/>
      <name val="Times New Roman"/>
      <family val="1"/>
    </font>
    <font>
      <strike/>
      <sz val="16"/>
      <color theme="1"/>
      <name val="Times New Roman"/>
      <family val="1"/>
    </font>
    <font>
      <strike/>
      <sz val="16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000000"/>
      </patternFill>
    </fill>
  </fills>
  <borders count="2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/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/>
      <bottom style="thin">
        <color rgb="FF010000"/>
      </bottom>
      <diagonal/>
    </border>
    <border>
      <left/>
      <right style="thin">
        <color rgb="FF010000"/>
      </right>
      <top/>
      <bottom style="thin">
        <color rgb="FF010000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10000"/>
      </left>
      <right/>
      <top style="thin">
        <color indexed="8"/>
      </top>
      <bottom style="thin">
        <color rgb="FF010000"/>
      </bottom>
      <diagonal/>
    </border>
    <border>
      <left style="thin">
        <color rgb="FF010000"/>
      </left>
      <right/>
      <top/>
      <bottom style="thin">
        <color rgb="FF010000"/>
      </bottom>
      <diagonal/>
    </border>
    <border>
      <left style="thin">
        <color rgb="FF010000"/>
      </left>
      <right/>
      <top/>
      <bottom style="thin">
        <color indexed="8"/>
      </bottom>
      <diagonal/>
    </border>
  </borders>
  <cellStyleXfs count="14">
    <xf numFmtId="0" fontId="0" fillId="0" borderId="0" applyNumberFormat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4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7" fontId="0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10" fillId="0" borderId="0" xfId="7" applyNumberFormat="1" applyFont="1" applyFill="1" applyBorder="1" applyAlignment="1">
      <alignment vertical="center" wrapText="1"/>
    </xf>
    <xf numFmtId="7" fontId="19" fillId="0" borderId="0" xfId="2" applyNumberFormat="1" applyFont="1" applyFill="1" applyBorder="1" applyAlignment="1">
      <alignment vertical="center" wrapText="1"/>
    </xf>
    <xf numFmtId="0" fontId="19" fillId="0" borderId="0" xfId="2" applyNumberFormat="1" applyFont="1" applyFill="1" applyBorder="1" applyAlignment="1">
      <alignment vertical="center" wrapText="1"/>
    </xf>
    <xf numFmtId="0" fontId="18" fillId="0" borderId="0" xfId="2" applyNumberFormat="1" applyFont="1" applyFill="1" applyBorder="1" applyAlignment="1">
      <alignment vertical="center" wrapText="1"/>
    </xf>
    <xf numFmtId="0" fontId="6" fillId="0" borderId="0" xfId="8" applyNumberFormat="1" applyFont="1" applyFill="1" applyBorder="1" applyAlignment="1">
      <alignment vertical="center"/>
    </xf>
    <xf numFmtId="7" fontId="15" fillId="0" borderId="0" xfId="3" applyNumberFormat="1" applyFont="1" applyFill="1" applyBorder="1" applyAlignment="1">
      <alignment vertical="center"/>
    </xf>
    <xf numFmtId="0" fontId="16" fillId="0" borderId="0" xfId="3" applyNumberFormat="1" applyFont="1" applyFill="1" applyBorder="1" applyAlignment="1">
      <alignment vertical="center"/>
    </xf>
    <xf numFmtId="0" fontId="15" fillId="0" borderId="0" xfId="3" applyNumberFormat="1" applyFont="1" applyFill="1" applyBorder="1" applyAlignment="1">
      <alignment vertical="center" wrapText="1"/>
    </xf>
    <xf numFmtId="0" fontId="17" fillId="0" borderId="0" xfId="9" applyNumberFormat="1" applyFont="1" applyFill="1" applyBorder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165" fontId="16" fillId="0" borderId="0" xfId="4" applyNumberFormat="1" applyFont="1" applyFill="1" applyBorder="1" applyAlignment="1">
      <alignment vertical="center"/>
    </xf>
    <xf numFmtId="0" fontId="25" fillId="0" borderId="1" xfId="0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/>
    </xf>
    <xf numFmtId="0" fontId="21" fillId="11" borderId="0" xfId="6" applyNumberFormat="1" applyFont="1" applyFill="1" applyBorder="1" applyAlignment="1">
      <alignment horizontal="center" vertical="center" wrapText="1"/>
    </xf>
    <xf numFmtId="164" fontId="13" fillId="11" borderId="0" xfId="1" applyNumberFormat="1" applyFont="1" applyFill="1" applyBorder="1" applyAlignment="1">
      <alignment horizontal="center" vertical="center"/>
    </xf>
    <xf numFmtId="7" fontId="13" fillId="11" borderId="0" xfId="1" applyNumberFormat="1" applyFont="1" applyFill="1" applyBorder="1" applyAlignment="1">
      <alignment horizontal="center" vertical="center"/>
    </xf>
    <xf numFmtId="7" fontId="19" fillId="11" borderId="0" xfId="1" applyNumberFormat="1" applyFont="1" applyFill="1" applyBorder="1" applyAlignment="1">
      <alignment horizontal="center" vertical="center"/>
    </xf>
    <xf numFmtId="0" fontId="12" fillId="11" borderId="0" xfId="2" applyNumberFormat="1" applyFont="1" applyFill="1" applyBorder="1" applyAlignment="1">
      <alignment horizontal="center" vertical="center" wrapText="1"/>
    </xf>
    <xf numFmtId="7" fontId="19" fillId="11" borderId="0" xfId="2" applyNumberFormat="1" applyFont="1" applyFill="1" applyBorder="1" applyAlignment="1">
      <alignment horizontal="center" vertical="center" wrapText="1"/>
    </xf>
    <xf numFmtId="164" fontId="18" fillId="11" borderId="0" xfId="2" applyNumberFormat="1" applyFont="1" applyFill="1" applyBorder="1" applyAlignment="1">
      <alignment horizontal="center" vertical="center" wrapText="1"/>
    </xf>
    <xf numFmtId="7" fontId="14" fillId="11" borderId="0" xfId="3" applyNumberFormat="1" applyFont="1" applyFill="1" applyBorder="1" applyAlignment="1">
      <alignment horizontal="center" vertical="center"/>
    </xf>
    <xf numFmtId="7" fontId="20" fillId="11" borderId="0" xfId="3" applyNumberFormat="1" applyFont="1" applyFill="1" applyBorder="1" applyAlignment="1">
      <alignment horizontal="center" vertical="center"/>
    </xf>
    <xf numFmtId="164" fontId="14" fillId="11" borderId="0" xfId="3" applyNumberFormat="1" applyFont="1" applyFill="1" applyBorder="1" applyAlignment="1">
      <alignment horizontal="center" vertical="center" wrapText="1"/>
    </xf>
    <xf numFmtId="164" fontId="16" fillId="11" borderId="0" xfId="4" applyNumberFormat="1" applyFont="1" applyFill="1" applyBorder="1" applyAlignment="1">
      <alignment horizontal="center" vertical="center"/>
    </xf>
    <xf numFmtId="7" fontId="16" fillId="11" borderId="0" xfId="4" applyNumberFormat="1" applyFont="1" applyFill="1" applyBorder="1" applyAlignment="1">
      <alignment horizontal="center" vertical="center"/>
    </xf>
    <xf numFmtId="164" fontId="28" fillId="11" borderId="0" xfId="0" applyNumberFormat="1" applyFont="1" applyFill="1" applyBorder="1" applyAlignment="1"/>
    <xf numFmtId="164" fontId="27" fillId="11" borderId="1" xfId="0" applyNumberFormat="1" applyFont="1" applyFill="1" applyBorder="1" applyAlignment="1">
      <alignment wrapText="1"/>
    </xf>
    <xf numFmtId="164" fontId="25" fillId="11" borderId="0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/>
    <xf numFmtId="0" fontId="7" fillId="6" borderId="7" xfId="5" applyNumberFormat="1" applyFont="1" applyBorder="1" applyAlignment="1">
      <alignment horizontal="center" vertical="center" wrapText="1"/>
    </xf>
    <xf numFmtId="0" fontId="7" fillId="6" borderId="3" xfId="5" applyNumberFormat="1" applyFont="1" applyBorder="1" applyAlignment="1">
      <alignment horizontal="center" vertical="center" wrapText="1"/>
    </xf>
    <xf numFmtId="4" fontId="7" fillId="6" borderId="3" xfId="5" applyNumberFormat="1" applyFont="1" applyBorder="1" applyAlignment="1">
      <alignment horizontal="center" vertical="center" wrapText="1"/>
    </xf>
    <xf numFmtId="164" fontId="7" fillId="6" borderId="3" xfId="5" applyNumberFormat="1" applyFont="1" applyBorder="1" applyAlignment="1">
      <alignment horizontal="center" vertical="center" wrapText="1"/>
    </xf>
    <xf numFmtId="164" fontId="7" fillId="6" borderId="9" xfId="5" applyNumberFormat="1" applyFont="1" applyBorder="1" applyAlignment="1">
      <alignment horizontal="center" vertical="center" wrapText="1"/>
    </xf>
    <xf numFmtId="0" fontId="8" fillId="5" borderId="8" xfId="4" applyNumberFormat="1" applyFont="1" applyBorder="1" applyAlignment="1">
      <alignment horizontal="center" vertical="center" wrapText="1"/>
    </xf>
    <xf numFmtId="0" fontId="29" fillId="5" borderId="8" xfId="4" applyNumberFormat="1" applyFont="1" applyBorder="1" applyAlignment="1">
      <alignment horizontal="center" vertical="center" wrapText="1"/>
    </xf>
    <xf numFmtId="37" fontId="29" fillId="5" borderId="8" xfId="4" applyNumberFormat="1" applyFont="1" applyBorder="1" applyAlignment="1">
      <alignment horizontal="center" vertical="center" wrapText="1"/>
    </xf>
    <xf numFmtId="164" fontId="29" fillId="5" borderId="8" xfId="4" applyNumberFormat="1" applyFont="1" applyBorder="1" applyAlignment="1">
      <alignment horizontal="center" vertical="center" wrapText="1"/>
    </xf>
    <xf numFmtId="164" fontId="29" fillId="5" borderId="15" xfId="4" applyNumberFormat="1" applyFont="1" applyBorder="1" applyAlignment="1">
      <alignment horizontal="center" vertical="center" wrapText="1"/>
    </xf>
    <xf numFmtId="164" fontId="29" fillId="5" borderId="16" xfId="4" applyNumberFormat="1" applyFont="1" applyBorder="1" applyAlignment="1">
      <alignment horizontal="center" vertical="center" wrapText="1"/>
    </xf>
    <xf numFmtId="0" fontId="30" fillId="5" borderId="8" xfId="10" applyNumberFormat="1" applyFont="1" applyFill="1" applyBorder="1" applyAlignment="1">
      <alignment horizontal="center" vertical="center" wrapText="1"/>
    </xf>
    <xf numFmtId="0" fontId="31" fillId="5" borderId="8" xfId="4" applyNumberFormat="1" applyFont="1" applyBorder="1" applyAlignment="1">
      <alignment horizontal="center" vertical="center" wrapText="1"/>
    </xf>
    <xf numFmtId="37" fontId="31" fillId="5" borderId="8" xfId="4" applyNumberFormat="1" applyFont="1" applyBorder="1" applyAlignment="1">
      <alignment horizontal="center" vertical="center" wrapText="1"/>
    </xf>
    <xf numFmtId="0" fontId="32" fillId="5" borderId="8" xfId="4" applyNumberFormat="1" applyFont="1" applyBorder="1" applyAlignment="1">
      <alignment horizontal="center" vertical="center" wrapText="1"/>
    </xf>
    <xf numFmtId="0" fontId="7" fillId="9" borderId="7" xfId="8" applyNumberFormat="1" applyFont="1" applyBorder="1" applyAlignment="1">
      <alignment horizontal="center" vertical="center" wrapText="1"/>
    </xf>
    <xf numFmtId="0" fontId="7" fillId="9" borderId="3" xfId="8" applyNumberFormat="1" applyFont="1" applyBorder="1" applyAlignment="1">
      <alignment horizontal="center" vertical="center"/>
    </xf>
    <xf numFmtId="0" fontId="7" fillId="9" borderId="3" xfId="8" applyNumberFormat="1" applyFont="1" applyBorder="1" applyAlignment="1">
      <alignment horizontal="center" vertical="center" wrapText="1"/>
    </xf>
    <xf numFmtId="4" fontId="7" fillId="9" borderId="3" xfId="8" applyNumberFormat="1" applyFont="1" applyBorder="1" applyAlignment="1">
      <alignment horizontal="center" vertical="center" wrapText="1"/>
    </xf>
    <xf numFmtId="164" fontId="7" fillId="9" borderId="3" xfId="8" applyNumberFormat="1" applyFont="1" applyBorder="1" applyAlignment="1">
      <alignment horizontal="center" vertical="center" wrapText="1"/>
    </xf>
    <xf numFmtId="164" fontId="7" fillId="9" borderId="17" xfId="8" applyNumberFormat="1" applyFont="1" applyBorder="1" applyAlignment="1">
      <alignment horizontal="center" vertical="center" wrapText="1"/>
    </xf>
    <xf numFmtId="0" fontId="8" fillId="4" borderId="8" xfId="3" applyNumberFormat="1" applyFont="1" applyBorder="1" applyAlignment="1">
      <alignment horizontal="center" vertical="center" wrapText="1"/>
    </xf>
    <xf numFmtId="0" fontId="29" fillId="4" borderId="8" xfId="3" applyNumberFormat="1" applyFont="1" applyBorder="1" applyAlignment="1">
      <alignment horizontal="center" vertical="center" wrapText="1"/>
    </xf>
    <xf numFmtId="37" fontId="29" fillId="4" borderId="8" xfId="3" applyNumberFormat="1" applyFont="1" applyBorder="1" applyAlignment="1">
      <alignment horizontal="center" vertical="center" wrapText="1"/>
    </xf>
    <xf numFmtId="164" fontId="29" fillId="4" borderId="8" xfId="3" applyNumberFormat="1" applyFont="1" applyBorder="1" applyAlignment="1">
      <alignment horizontal="center" vertical="center" wrapText="1"/>
    </xf>
    <xf numFmtId="164" fontId="29" fillId="4" borderId="16" xfId="3" applyNumberFormat="1" applyFont="1" applyBorder="1" applyAlignment="1">
      <alignment horizontal="center" vertical="center" wrapText="1"/>
    </xf>
    <xf numFmtId="0" fontId="31" fillId="4" borderId="8" xfId="3" applyNumberFormat="1" applyFont="1" applyBorder="1" applyAlignment="1">
      <alignment horizontal="center" vertical="center" wrapText="1"/>
    </xf>
    <xf numFmtId="0" fontId="33" fillId="4" borderId="8" xfId="0" applyNumberFormat="1" applyFont="1" applyFill="1" applyBorder="1" applyAlignment="1">
      <alignment horizontal="center" vertical="center" wrapText="1"/>
    </xf>
    <xf numFmtId="0" fontId="30" fillId="4" borderId="8" xfId="10" applyNumberFormat="1" applyFont="1" applyFill="1" applyBorder="1" applyAlignment="1">
      <alignment horizontal="center" vertical="center" wrapText="1"/>
    </xf>
    <xf numFmtId="0" fontId="34" fillId="4" borderId="8" xfId="3" applyNumberFormat="1" applyFont="1" applyBorder="1" applyAlignment="1">
      <alignment horizontal="center" vertical="center" wrapText="1"/>
    </xf>
    <xf numFmtId="37" fontId="31" fillId="4" borderId="8" xfId="3" applyNumberFormat="1" applyFont="1" applyBorder="1" applyAlignment="1">
      <alignment horizontal="center" vertical="center" wrapText="1"/>
    </xf>
    <xf numFmtId="0" fontId="35" fillId="8" borderId="7" xfId="7" applyNumberFormat="1" applyFont="1" applyBorder="1" applyAlignment="1">
      <alignment horizontal="center" vertical="center" wrapText="1"/>
    </xf>
    <xf numFmtId="0" fontId="35" fillId="8" borderId="3" xfId="7" applyNumberFormat="1" applyFont="1" applyBorder="1" applyAlignment="1">
      <alignment horizontal="center" vertical="center"/>
    </xf>
    <xf numFmtId="0" fontId="35" fillId="8" borderId="3" xfId="7" applyNumberFormat="1" applyFont="1" applyBorder="1" applyAlignment="1">
      <alignment horizontal="center" vertical="center" wrapText="1"/>
    </xf>
    <xf numFmtId="4" fontId="35" fillId="8" borderId="3" xfId="7" applyNumberFormat="1" applyFont="1" applyBorder="1" applyAlignment="1">
      <alignment horizontal="center" vertical="center" wrapText="1"/>
    </xf>
    <xf numFmtId="164" fontId="35" fillId="8" borderId="3" xfId="7" applyNumberFormat="1" applyFont="1" applyBorder="1" applyAlignment="1">
      <alignment horizontal="center" vertical="center" wrapText="1"/>
    </xf>
    <xf numFmtId="164" fontId="35" fillId="8" borderId="17" xfId="7" applyNumberFormat="1" applyFont="1" applyBorder="1" applyAlignment="1">
      <alignment horizontal="center" vertical="center" wrapText="1"/>
    </xf>
    <xf numFmtId="0" fontId="8" fillId="3" borderId="8" xfId="2" applyNumberFormat="1" applyFont="1" applyBorder="1" applyAlignment="1">
      <alignment horizontal="center" vertical="center" wrapText="1"/>
    </xf>
    <xf numFmtId="0" fontId="31" fillId="3" borderId="8" xfId="2" applyNumberFormat="1" applyFont="1" applyBorder="1" applyAlignment="1">
      <alignment horizontal="center" vertical="center" wrapText="1"/>
    </xf>
    <xf numFmtId="0" fontId="29" fillId="3" borderId="8" xfId="2" applyNumberFormat="1" applyFont="1" applyBorder="1" applyAlignment="1">
      <alignment horizontal="center" vertical="center" wrapText="1"/>
    </xf>
    <xf numFmtId="3" fontId="29" fillId="3" borderId="8" xfId="2" applyNumberFormat="1" applyFont="1" applyBorder="1" applyAlignment="1">
      <alignment horizontal="center" vertical="center" wrapText="1"/>
    </xf>
    <xf numFmtId="0" fontId="30" fillId="3" borderId="8" xfId="10" applyNumberFormat="1" applyFont="1" applyFill="1" applyBorder="1" applyAlignment="1">
      <alignment horizontal="center" vertical="center" wrapText="1"/>
    </xf>
    <xf numFmtId="164" fontId="29" fillId="3" borderId="8" xfId="2" applyNumberFormat="1" applyFont="1" applyBorder="1" applyAlignment="1">
      <alignment horizontal="center" vertical="center" wrapText="1"/>
    </xf>
    <xf numFmtId="164" fontId="29" fillId="3" borderId="16" xfId="2" applyNumberFormat="1" applyFont="1" applyBorder="1" applyAlignment="1">
      <alignment horizontal="center" vertical="center" wrapText="1"/>
    </xf>
    <xf numFmtId="0" fontId="33" fillId="3" borderId="8" xfId="0" applyNumberFormat="1" applyFont="1" applyFill="1" applyBorder="1" applyAlignment="1">
      <alignment horizontal="center" vertical="center" wrapText="1"/>
    </xf>
    <xf numFmtId="0" fontId="34" fillId="3" borderId="8" xfId="0" applyNumberFormat="1" applyFont="1" applyFill="1" applyBorder="1" applyAlignment="1">
      <alignment horizontal="center" vertical="center" wrapText="1"/>
    </xf>
    <xf numFmtId="0" fontId="32" fillId="3" borderId="8" xfId="2" applyNumberFormat="1" applyFont="1" applyBorder="1" applyAlignment="1">
      <alignment horizontal="center" vertical="center" wrapText="1"/>
    </xf>
    <xf numFmtId="0" fontId="33" fillId="3" borderId="8" xfId="10" applyNumberFormat="1" applyFont="1" applyFill="1" applyBorder="1" applyAlignment="1">
      <alignment horizontal="center" vertical="center" wrapText="1"/>
    </xf>
    <xf numFmtId="0" fontId="33" fillId="3" borderId="8" xfId="2" applyNumberFormat="1" applyFont="1" applyBorder="1" applyAlignment="1">
      <alignment horizontal="center" vertical="center" wrapText="1"/>
    </xf>
    <xf numFmtId="0" fontId="35" fillId="7" borderId="2" xfId="6" applyNumberFormat="1" applyFont="1" applyBorder="1" applyAlignment="1">
      <alignment horizontal="center" vertical="center" wrapText="1"/>
    </xf>
    <xf numFmtId="0" fontId="35" fillId="7" borderId="3" xfId="6" applyNumberFormat="1" applyFont="1" applyBorder="1" applyAlignment="1">
      <alignment horizontal="center" vertical="center"/>
    </xf>
    <xf numFmtId="0" fontId="35" fillId="7" borderId="3" xfId="6" applyNumberFormat="1" applyFont="1" applyBorder="1" applyAlignment="1">
      <alignment horizontal="center" vertical="center" wrapText="1"/>
    </xf>
    <xf numFmtId="4" fontId="35" fillId="7" borderId="3" xfId="6" applyNumberFormat="1" applyFont="1" applyBorder="1" applyAlignment="1">
      <alignment horizontal="center" vertical="center" wrapText="1"/>
    </xf>
    <xf numFmtId="164" fontId="35" fillId="7" borderId="3" xfId="6" applyNumberFormat="1" applyFont="1" applyBorder="1" applyAlignment="1">
      <alignment horizontal="center" vertical="center" wrapText="1"/>
    </xf>
    <xf numFmtId="0" fontId="8" fillId="2" borderId="4" xfId="1" applyNumberFormat="1" applyFont="1" applyBorder="1" applyAlignment="1">
      <alignment horizontal="center" vertical="center" wrapText="1"/>
    </xf>
    <xf numFmtId="0" fontId="29" fillId="2" borderId="4" xfId="1" applyNumberFormat="1" applyFont="1" applyBorder="1" applyAlignment="1">
      <alignment horizontal="center" vertical="center" wrapText="1"/>
    </xf>
    <xf numFmtId="37" fontId="29" fillId="2" borderId="4" xfId="1" applyNumberFormat="1" applyFont="1" applyBorder="1" applyAlignment="1">
      <alignment horizontal="center" vertical="center" wrapText="1"/>
    </xf>
    <xf numFmtId="0" fontId="30" fillId="2" borderId="4" xfId="10" applyNumberFormat="1" applyFont="1" applyFill="1" applyBorder="1" applyAlignment="1">
      <alignment horizontal="center" vertical="center" wrapText="1"/>
    </xf>
    <xf numFmtId="164" fontId="29" fillId="2" borderId="4" xfId="1" applyNumberFormat="1" applyFont="1" applyBorder="1" applyAlignment="1">
      <alignment horizontal="center" vertical="center" wrapText="1"/>
    </xf>
    <xf numFmtId="164" fontId="29" fillId="2" borderId="7" xfId="1" applyNumberFormat="1" applyFont="1" applyBorder="1" applyAlignment="1">
      <alignment horizontal="center" vertical="center" wrapText="1"/>
    </xf>
    <xf numFmtId="0" fontId="31" fillId="2" borderId="4" xfId="1" applyNumberFormat="1" applyFont="1" applyBorder="1" applyAlignment="1">
      <alignment horizontal="center" vertical="center" wrapText="1"/>
    </xf>
    <xf numFmtId="0" fontId="31" fillId="2" borderId="4" xfId="10" applyNumberFormat="1" applyFont="1" applyFill="1" applyBorder="1" applyAlignment="1">
      <alignment horizontal="center" vertical="center" wrapText="1"/>
    </xf>
    <xf numFmtId="17" fontId="8" fillId="2" borderId="4" xfId="1" applyNumberFormat="1" applyFont="1" applyBorder="1" applyAlignment="1">
      <alignment horizontal="center" vertical="center" wrapText="1"/>
    </xf>
    <xf numFmtId="17" fontId="29" fillId="2" borderId="4" xfId="1" applyNumberFormat="1" applyFont="1" applyBorder="1" applyAlignment="1">
      <alignment horizontal="center" vertical="center" wrapText="1"/>
    </xf>
    <xf numFmtId="0" fontId="32" fillId="2" borderId="4" xfId="1" applyNumberFormat="1" applyFont="1" applyBorder="1" applyAlignment="1">
      <alignment horizontal="center" vertical="center" wrapText="1"/>
    </xf>
    <xf numFmtId="0" fontId="8" fillId="2" borderId="8" xfId="1" applyNumberFormat="1" applyFont="1" applyBorder="1" applyAlignment="1">
      <alignment horizontal="center" vertical="center" wrapText="1"/>
    </xf>
    <xf numFmtId="0" fontId="29" fillId="2" borderId="8" xfId="1" applyNumberFormat="1" applyFont="1" applyBorder="1" applyAlignment="1">
      <alignment horizontal="center" vertical="center" wrapText="1"/>
    </xf>
    <xf numFmtId="37" fontId="29" fillId="2" borderId="8" xfId="1" applyNumberFormat="1" applyFont="1" applyBorder="1" applyAlignment="1">
      <alignment horizontal="center" vertical="center" wrapText="1"/>
    </xf>
    <xf numFmtId="0" fontId="30" fillId="2" borderId="8" xfId="10" applyNumberFormat="1" applyFont="1" applyFill="1" applyBorder="1" applyAlignment="1">
      <alignment horizontal="center" vertical="center" wrapText="1"/>
    </xf>
    <xf numFmtId="164" fontId="29" fillId="2" borderId="8" xfId="1" applyNumberFormat="1" applyFont="1" applyBorder="1" applyAlignment="1">
      <alignment horizontal="center" vertical="center" wrapText="1"/>
    </xf>
    <xf numFmtId="37" fontId="31" fillId="2" borderId="4" xfId="1" applyNumberFormat="1" applyFont="1" applyBorder="1" applyAlignment="1">
      <alignment horizontal="center" vertical="center" wrapText="1"/>
    </xf>
    <xf numFmtId="0" fontId="37" fillId="12" borderId="10" xfId="0" applyNumberFormat="1" applyFont="1" applyFill="1" applyBorder="1" applyAlignment="1">
      <alignment horizontal="center" vertical="center" wrapText="1"/>
    </xf>
    <xf numFmtId="0" fontId="38" fillId="12" borderId="11" xfId="0" applyNumberFormat="1" applyFont="1" applyFill="1" applyBorder="1" applyAlignment="1">
      <alignment horizontal="center" vertical="center" wrapText="1"/>
    </xf>
    <xf numFmtId="37" fontId="38" fillId="12" borderId="11" xfId="0" applyNumberFormat="1" applyFont="1" applyFill="1" applyBorder="1" applyAlignment="1">
      <alignment horizontal="center" vertical="center" wrapText="1"/>
    </xf>
    <xf numFmtId="0" fontId="37" fillId="12" borderId="11" xfId="0" applyNumberFormat="1" applyFont="1" applyFill="1" applyBorder="1" applyAlignment="1">
      <alignment horizontal="center" vertical="center" wrapText="1"/>
    </xf>
    <xf numFmtId="0" fontId="30" fillId="12" borderId="11" xfId="10" applyNumberFormat="1" applyFont="1" applyFill="1" applyBorder="1" applyAlignment="1">
      <alignment horizontal="center" vertical="center" wrapText="1"/>
    </xf>
    <xf numFmtId="164" fontId="38" fillId="12" borderId="11" xfId="0" applyNumberFormat="1" applyFont="1" applyFill="1" applyBorder="1" applyAlignment="1">
      <alignment horizontal="center" vertical="center" wrapText="1"/>
    </xf>
    <xf numFmtId="0" fontId="37" fillId="12" borderId="12" xfId="0" applyNumberFormat="1" applyFont="1" applyFill="1" applyBorder="1" applyAlignment="1">
      <alignment horizontal="center" vertical="center" wrapText="1"/>
    </xf>
    <xf numFmtId="0" fontId="38" fillId="12" borderId="13" xfId="0" applyNumberFormat="1" applyFont="1" applyFill="1" applyBorder="1" applyAlignment="1">
      <alignment horizontal="center" vertical="center" wrapText="1"/>
    </xf>
    <xf numFmtId="37" fontId="38" fillId="12" borderId="13" xfId="0" applyNumberFormat="1" applyFont="1" applyFill="1" applyBorder="1" applyAlignment="1">
      <alignment horizontal="center" vertical="center" wrapText="1"/>
    </xf>
    <xf numFmtId="0" fontId="37" fillId="12" borderId="13" xfId="0" applyNumberFormat="1" applyFont="1" applyFill="1" applyBorder="1" applyAlignment="1">
      <alignment horizontal="center" vertical="center" wrapText="1"/>
    </xf>
    <xf numFmtId="0" fontId="40" fillId="12" borderId="13" xfId="0" applyNumberFormat="1" applyFont="1" applyFill="1" applyBorder="1" applyAlignment="1">
      <alignment horizontal="center" vertical="center" wrapText="1"/>
    </xf>
    <xf numFmtId="164" fontId="38" fillId="12" borderId="13" xfId="0" applyNumberFormat="1" applyFont="1" applyFill="1" applyBorder="1" applyAlignment="1">
      <alignment horizontal="center" vertical="center" wrapText="1"/>
    </xf>
    <xf numFmtId="0" fontId="22" fillId="7" borderId="5" xfId="6" applyFont="1" applyBorder="1" applyAlignment="1">
      <alignment horizontal="left" vertical="center"/>
    </xf>
    <xf numFmtId="0" fontId="23" fillId="7" borderId="5" xfId="6" applyFont="1" applyBorder="1" applyAlignment="1">
      <alignment horizontal="left" vertical="center"/>
    </xf>
    <xf numFmtId="0" fontId="22" fillId="8" borderId="5" xfId="7" applyFont="1" applyBorder="1" applyAlignment="1">
      <alignment vertical="center"/>
    </xf>
    <xf numFmtId="0" fontId="23" fillId="8" borderId="5" xfId="7" applyFont="1" applyBorder="1" applyAlignment="1">
      <alignment vertical="center"/>
    </xf>
    <xf numFmtId="0" fontId="23" fillId="8" borderId="14" xfId="7" applyFont="1" applyBorder="1" applyAlignment="1">
      <alignment vertical="center"/>
    </xf>
    <xf numFmtId="0" fontId="22" fillId="9" borderId="5" xfId="8" applyFont="1" applyBorder="1" applyAlignment="1">
      <alignment vertical="center"/>
    </xf>
    <xf numFmtId="0" fontId="22" fillId="9" borderId="14" xfId="8" applyFont="1" applyBorder="1" applyAlignment="1">
      <alignment vertical="center"/>
    </xf>
    <xf numFmtId="0" fontId="22" fillId="10" borderId="0" xfId="9" applyFont="1" applyBorder="1" applyAlignment="1">
      <alignment vertical="center"/>
    </xf>
    <xf numFmtId="0" fontId="22" fillId="10" borderId="6" xfId="9" applyFont="1" applyBorder="1" applyAlignment="1">
      <alignment vertical="center"/>
    </xf>
    <xf numFmtId="0" fontId="4" fillId="5" borderId="8" xfId="10" applyNumberForma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vertical="top" wrapText="1"/>
    </xf>
    <xf numFmtId="164" fontId="38" fillId="12" borderId="19" xfId="0" applyNumberFormat="1" applyFont="1" applyFill="1" applyBorder="1" applyAlignment="1">
      <alignment horizontal="center" vertical="center" wrapText="1"/>
    </xf>
    <xf numFmtId="164" fontId="38" fillId="12" borderId="20" xfId="0" applyNumberFormat="1" applyFont="1" applyFill="1" applyBorder="1" applyAlignment="1">
      <alignment horizontal="center" vertical="center" wrapText="1"/>
    </xf>
    <xf numFmtId="164" fontId="38" fillId="12" borderId="21" xfId="0" applyNumberFormat="1" applyFont="1" applyFill="1" applyBorder="1" applyAlignment="1">
      <alignment horizontal="center" vertical="center" wrapText="1"/>
    </xf>
    <xf numFmtId="0" fontId="43" fillId="0" borderId="18" xfId="0" applyNumberFormat="1" applyFont="1" applyFill="1" applyBorder="1" applyAlignment="1">
      <alignment horizontal="center"/>
    </xf>
    <xf numFmtId="0" fontId="27" fillId="0" borderId="18" xfId="0" applyNumberFormat="1" applyFont="1" applyFill="1" applyBorder="1" applyAlignment="1">
      <alignment horizontal="center"/>
    </xf>
    <xf numFmtId="0" fontId="44" fillId="2" borderId="4" xfId="1" applyNumberFormat="1" applyFont="1" applyBorder="1" applyAlignment="1">
      <alignment horizontal="center" vertical="center" wrapText="1"/>
    </xf>
    <xf numFmtId="0" fontId="45" fillId="2" borderId="4" xfId="1" applyNumberFormat="1" applyFont="1" applyBorder="1" applyAlignment="1">
      <alignment horizontal="center" vertical="center" wrapText="1"/>
    </xf>
    <xf numFmtId="37" fontId="45" fillId="2" borderId="4" xfId="1" applyNumberFormat="1" applyFont="1" applyBorder="1" applyAlignment="1">
      <alignment horizontal="center" vertical="center" wrapText="1"/>
    </xf>
    <xf numFmtId="0" fontId="46" fillId="2" borderId="4" xfId="10" applyNumberFormat="1" applyFont="1" applyFill="1" applyBorder="1" applyAlignment="1">
      <alignment horizontal="center" vertical="center" wrapText="1"/>
    </xf>
    <xf numFmtId="164" fontId="45" fillId="2" borderId="4" xfId="1" applyNumberFormat="1" applyFont="1" applyBorder="1" applyAlignment="1">
      <alignment horizontal="center" vertical="center" wrapText="1"/>
    </xf>
    <xf numFmtId="164" fontId="45" fillId="2" borderId="7" xfId="1" applyNumberFormat="1" applyFont="1" applyBorder="1" applyAlignment="1">
      <alignment horizontal="center" vertical="center" wrapText="1"/>
    </xf>
    <xf numFmtId="0" fontId="47" fillId="0" borderId="18" xfId="0" applyNumberFormat="1" applyFont="1" applyFill="1" applyBorder="1" applyAlignment="1">
      <alignment horizontal="center"/>
    </xf>
    <xf numFmtId="0" fontId="48" fillId="0" borderId="18" xfId="0" applyNumberFormat="1" applyFont="1" applyFill="1" applyBorder="1" applyAlignment="1">
      <alignment horizontal="center"/>
    </xf>
    <xf numFmtId="0" fontId="27" fillId="0" borderId="18" xfId="0" applyNumberFormat="1" applyFont="1" applyFill="1" applyBorder="1" applyAlignment="1">
      <alignment horizontal="center" wrapText="1"/>
    </xf>
    <xf numFmtId="0" fontId="49" fillId="0" borderId="18" xfId="0" applyNumberFormat="1" applyFont="1" applyFill="1" applyBorder="1" applyAlignment="1">
      <alignment horizontal="center"/>
    </xf>
    <xf numFmtId="0" fontId="50" fillId="4" borderId="8" xfId="3" applyNumberFormat="1" applyFont="1" applyBorder="1" applyAlignment="1">
      <alignment horizontal="center" vertical="center" wrapText="1"/>
    </xf>
    <xf numFmtId="0" fontId="51" fillId="4" borderId="8" xfId="3" applyNumberFormat="1" applyFont="1" applyBorder="1" applyAlignment="1">
      <alignment horizontal="center" vertical="center" wrapText="1"/>
    </xf>
    <xf numFmtId="37" fontId="51" fillId="4" borderId="8" xfId="3" applyNumberFormat="1" applyFont="1" applyBorder="1" applyAlignment="1">
      <alignment horizontal="center" vertical="center" wrapText="1"/>
    </xf>
    <xf numFmtId="164" fontId="51" fillId="4" borderId="8" xfId="3" applyNumberFormat="1" applyFont="1" applyBorder="1" applyAlignment="1">
      <alignment horizontal="center" vertical="center" wrapText="1"/>
    </xf>
    <xf numFmtId="164" fontId="51" fillId="4" borderId="16" xfId="3" applyNumberFormat="1" applyFont="1" applyBorder="1" applyAlignment="1">
      <alignment horizontal="center" vertical="center" wrapText="1"/>
    </xf>
    <xf numFmtId="0" fontId="52" fillId="4" borderId="8" xfId="3" applyNumberFormat="1" applyFont="1" applyBorder="1" applyAlignment="1">
      <alignment horizontal="center" vertical="center" wrapText="1"/>
    </xf>
    <xf numFmtId="0" fontId="6" fillId="11" borderId="0" xfId="6" applyNumberFormat="1" applyFont="1" applyFill="1" applyBorder="1" applyAlignment="1">
      <alignment horizontal="center" vertical="center"/>
    </xf>
    <xf numFmtId="0" fontId="10" fillId="11" borderId="0" xfId="7" applyNumberFormat="1" applyFont="1" applyFill="1" applyBorder="1" applyAlignment="1">
      <alignment horizontal="center" vertical="center" wrapText="1"/>
    </xf>
    <xf numFmtId="0" fontId="14" fillId="11" borderId="0" xfId="3" applyNumberFormat="1" applyFont="1" applyFill="1" applyBorder="1" applyAlignment="1">
      <alignment horizontal="center" vertical="center" wrapText="1"/>
    </xf>
    <xf numFmtId="0" fontId="6" fillId="11" borderId="0" xfId="8" applyNumberFormat="1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>
      <alignment horizontal="center" vertical="center" wrapText="1"/>
    </xf>
    <xf numFmtId="164" fontId="14" fillId="0" borderId="0" xfId="3" applyNumberFormat="1" applyFont="1" applyFill="1" applyBorder="1" applyAlignment="1">
      <alignment horizontal="center" vertical="center" wrapText="1"/>
    </xf>
    <xf numFmtId="0" fontId="6" fillId="11" borderId="0" xfId="5" applyNumberFormat="1" applyFont="1" applyFill="1" applyBorder="1" applyAlignment="1">
      <alignment horizontal="center" vertical="center" wrapText="1"/>
    </xf>
    <xf numFmtId="0" fontId="17" fillId="11" borderId="0" xfId="9" applyNumberFormat="1" applyFont="1" applyFill="1" applyBorder="1" applyAlignment="1">
      <alignment horizontal="center" vertical="center"/>
    </xf>
  </cellXfs>
  <cellStyles count="14">
    <cellStyle name="20% - Accent1" xfId="1" builtinId="30"/>
    <cellStyle name="20% - Accent2" xfId="2" builtinId="34"/>
    <cellStyle name="20% - Accent3" xfId="3" builtinId="38"/>
    <cellStyle name="20% - Accent4" xfId="4" builtinId="42"/>
    <cellStyle name="60% - Accent4" xfId="5" builtinId="44"/>
    <cellStyle name="Accent1" xfId="6" builtinId="29"/>
    <cellStyle name="Accent2" xfId="7" builtinId="33"/>
    <cellStyle name="Accent3" xfId="8" builtinId="37"/>
    <cellStyle name="Accent4" xfId="9" builtinId="41"/>
    <cellStyle name="Followed Hyperlink" xfId="11" builtinId="9" hidden="1"/>
    <cellStyle name="Followed Hyperlink" xfId="12" builtinId="9" hidden="1"/>
    <cellStyle name="Followed Hyperlink" xfId="13" builtinId="9" hidden="1"/>
    <cellStyle name="Hyperlink" xfId="10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ebraskascientific.com/catalog/viewcatalog/wfview.asp" TargetMode="External"/><Relationship Id="rId13" Type="http://schemas.openxmlformats.org/officeDocument/2006/relationships/hyperlink" Target="http://www.amazon.com/Anatomical-Chart-Budget-Jumbo-Heart/dp/B0008294MA/ref=sr_1_1?ie=UTF8&amp;qid=1389392737&amp;sr=8-1&amp;keywords=anatomical+chart+company%2C+budget+jumbo+heart+model" TargetMode="External"/><Relationship Id="rId18" Type="http://schemas.openxmlformats.org/officeDocument/2006/relationships/hyperlink" Target="http://www.webstaurantstore.com/choice-7-7-8-collins-straw-red-500-box/999CS8RD.html" TargetMode="External"/><Relationship Id="rId3" Type="http://schemas.openxmlformats.org/officeDocument/2006/relationships/hyperlink" Target="http://www.amazon.com/Beaker-Form-Glass-Graduated-600ml/dp/B00122GQSU/ref=sr_1_sc_5?ie=UTF8&amp;qid=1389379622&amp;sr=8-5-spell&amp;keywords=glass+beeker+500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amazon.com/Mysterious-Human-Heart-Blair-Brown/dp/B000XA6GFK/ref=sr_1_1?ie=UTF8&amp;qid=1389378843&amp;sr=8-1&amp;keywords=the+mysterious+human+heart+DVD" TargetMode="External"/><Relationship Id="rId12" Type="http://schemas.openxmlformats.org/officeDocument/2006/relationships/hyperlink" Target="http://www.amazon.com/Omron-Sprague-Rappaport-Stethoscope-Black/dp/B000FERLKI/ref=sr_1_1?ie=UTF8&amp;qid=1391555518&amp;sr=8-1&amp;keywords=black+sprague+rappaport+stethoscope+latex+free" TargetMode="External"/><Relationship Id="rId17" Type="http://schemas.openxmlformats.org/officeDocument/2006/relationships/hyperlink" Target="http://www.webstaurantstore.com/enviroware-gdsgu10-150-biodegradable-unwrapped-7-3-4-giant-straws-150-box/999UG7ECO.html" TargetMode="External"/><Relationship Id="rId2" Type="http://schemas.openxmlformats.org/officeDocument/2006/relationships/hyperlink" Target="http://www.amazon.com/Mysterious-Human-Heart-Blair-Brown/dp/B000XA6GFK/ref=sr_1_1?ie=UTF8&amp;qid=1389378843&amp;sr=8-1&amp;keywords=the+mysterious+human+heart+DVD" TargetMode="External"/><Relationship Id="rId16" Type="http://schemas.openxmlformats.org/officeDocument/2006/relationships/hyperlink" Target="http://www.northshorecare.com/nitrile-exam-gloves.html?utm_source=google&amp;utm_medium=shopping&amp;utm_campaign=product&amp;gdftrk=gdfV22386_a_7c1491_a_7c6914_a_7c4771&amp;gclid=CMaAq7-bkLwCFQVafgod1ygAAg" TargetMode="External"/><Relationship Id="rId20" Type="http://schemas.openxmlformats.org/officeDocument/2006/relationships/hyperlink" Target="http://www.dollartree.com/office-school/food/drinks/Minute-Maid-Kids-Minis-Apple-Juice-Boxes-4-ct-Packs/610c515c516p306591/index.pro" TargetMode="External"/><Relationship Id="rId1" Type="http://schemas.openxmlformats.org/officeDocument/2006/relationships/hyperlink" Target="http://www.amazon.com/World-Mktg-DH-10-Manual-Siphon/dp/B000DZH8BG/ref=sr_1_3?ie=UTF8&amp;qid=1389380243&amp;sr=8-3&amp;keywords=siphon+pump" TargetMode="External"/><Relationship Id="rId6" Type="http://schemas.openxmlformats.org/officeDocument/2006/relationships/hyperlink" Target="http://www.amazon.com/Heart-E300-0886-Super-Saver-Economy/dp/B001732FZ2/ref=sr_1_1?ie=UTF8&amp;qid=1389379019&amp;sr=8-1&amp;keywords=blue+yarn" TargetMode="External"/><Relationship Id="rId11" Type="http://schemas.openxmlformats.org/officeDocument/2006/relationships/hyperlink" Target="http://www.enasco.com/action/ProductDetail;jsessionid=30B71AA31660AAF775CD99D23CF05134.worker1?sku=SA00328M" TargetMode="External"/><Relationship Id="rId5" Type="http://schemas.openxmlformats.org/officeDocument/2006/relationships/hyperlink" Target="http://www.amazon.com/Lion-Brand-Yarn-620-102B-Wool-Ease/dp/B004XMBHHG/ref=sr_1_2?ie=UTF8&amp;qid=1389379108&amp;sr=8-2&amp;keywords=red+yarn" TargetMode="External"/><Relationship Id="rId15" Type="http://schemas.openxmlformats.org/officeDocument/2006/relationships/hyperlink" Target="http://www.partycity.com/product/apple+red+latex+balloons+12in+72ct.do?navSet=110367" TargetMode="External"/><Relationship Id="rId10" Type="http://schemas.openxmlformats.org/officeDocument/2006/relationships/hyperlink" Target="http://www.amazon.com/MSA-Safety-Works-817697-Economical/dp/B000BQURM4/ref=sr_1_1?ie=UTF8&amp;qid=1389376936&amp;sr=8-1&amp;keywords=MSA+safety+817697+Economical+goggles" TargetMode="External"/><Relationship Id="rId19" Type="http://schemas.openxmlformats.org/officeDocument/2006/relationships/hyperlink" Target="http://www.foodservicedirect.com/product.cfm/p/98854/Knouse-Foods-Musselmans-Sweetened-Apple-Sauce-4-Ounce.htm" TargetMode="External"/><Relationship Id="rId4" Type="http://schemas.openxmlformats.org/officeDocument/2006/relationships/hyperlink" Target="http://www.dollartree.com/Purell-Advanced-Hand-Sanitizer-Refreshing-Gel-1-oz-Bottles/p332183/index.pro" TargetMode="External"/><Relationship Id="rId9" Type="http://schemas.openxmlformats.org/officeDocument/2006/relationships/hyperlink" Target="http://www.amazon.com/Antiseptic-Alcohol-Wipe-Towelettes-Medifirst/dp/B0006GWSSA/ref=sr_1_1?ie=UTF8&amp;qid=1389377221&amp;sr=8-1&amp;keywords=antiseptic+alcohol+wipes+towelettes+medifirst" TargetMode="External"/><Relationship Id="rId14" Type="http://schemas.openxmlformats.org/officeDocument/2006/relationships/hyperlink" Target="http://www.carolina.com/dissecting-sets/student-dissecting-set-i/621096.pr?catId=&amp;mCat=&amp;sCat=&amp;ssCat=&amp;question=62109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ardsci.com/product.asp_Q_pn_E_IG0011738" TargetMode="External"/><Relationship Id="rId13" Type="http://schemas.openxmlformats.org/officeDocument/2006/relationships/hyperlink" Target="http://www.amazon.com/National-Geographic-Stress-Portrait-Killer/dp/B001D7T460/ref=sr_1_1?ie=UTF8&amp;qid=1340831024&amp;sr=8-1&amp;keywords=national+geographic+stress+-+portrait+of+a+killer" TargetMode="External"/><Relationship Id="rId18" Type="http://schemas.openxmlformats.org/officeDocument/2006/relationships/hyperlink" Target="http://www.universalmedicalinc.com/Hypertension-Model-p/g400.htm" TargetMode="External"/><Relationship Id="rId3" Type="http://schemas.openxmlformats.org/officeDocument/2006/relationships/hyperlink" Target="http://www.amazon.com/TEKTON-71952-16-Feet-4-Inch-Measure/dp/B000NPR4F6/ref=sr_1_31?s=power-hand-tools&amp;ie=UTF8&amp;qid=1336595559&amp;sr=1-31" TargetMode="External"/><Relationship Id="rId21" Type="http://schemas.openxmlformats.org/officeDocument/2006/relationships/hyperlink" Target="http://www.amazon.com/Omron-Sprague-Rappaport-Stethoscope-Black/dp/B000FERLKI/ref=sr_1_1?ie=UTF8&amp;qid=1391555518&amp;sr=8-1&amp;keywords=black+sprague+rappaport+stethoscope+latex+free" TargetMode="External"/><Relationship Id="rId7" Type="http://schemas.openxmlformats.org/officeDocument/2006/relationships/hyperlink" Target="http://www.anatomywarehouse.com/understanding-type-2-diabetes-anatomical-chart-2nd-edition-a-102632" TargetMode="External"/><Relationship Id="rId12" Type="http://schemas.openxmlformats.org/officeDocument/2006/relationships/hyperlink" Target="http://www.amazon.com/SE-Doublet-Chrome-30x-21mm-MJ361830C/dp/B000PCCJYI/ref=sr_1_1?ie=UTF8&amp;qid=1390935202&amp;sr=8-1&amp;keywords=magnifying+glass+30x+large" TargetMode="External"/><Relationship Id="rId17" Type="http://schemas.openxmlformats.org/officeDocument/2006/relationships/hyperlink" Target="http://www.anatomywarehouse.com/heart-disease-anatomical-chart-628" TargetMode="External"/><Relationship Id="rId2" Type="http://schemas.openxmlformats.org/officeDocument/2006/relationships/hyperlink" Target="http://www.amazon.com/Antiseptic-Alcohol-Wipe-Towelettes-Medifirst/dp/B0006GWSSA" TargetMode="External"/><Relationship Id="rId16" Type="http://schemas.openxmlformats.org/officeDocument/2006/relationships/hyperlink" Target="http://www.cdc.gov/growthcharts/data/set1clinical/cj41l024.pdf" TargetMode="External"/><Relationship Id="rId20" Type="http://schemas.openxmlformats.org/officeDocument/2006/relationships/hyperlink" Target="http://www.lakeforestanatomicals.com/cart/arteries-progressively-clogged-set-of-four.html" TargetMode="External"/><Relationship Id="rId1" Type="http://schemas.openxmlformats.org/officeDocument/2006/relationships/hyperlink" Target="http://www.amazon.com/Prestige-Medical-stethoscope-Teaching-Sprague/dp/B002WJHEQK/ref=sr_1_1?s=hpc&amp;ie=UTF8&amp;qid=1332280666&amp;sr=1-1" TargetMode="External"/><Relationship Id="rId6" Type="http://schemas.openxmlformats.org/officeDocument/2006/relationships/hyperlink" Target="http://smile.amazon.com/CAL3800B-Mini-Pocket-Calculator-2-25-Inch/dp/B004WE4E7K/ref=sr_1_14?ie=UTF8&amp;qid=1457478428&amp;sr=8-14&amp;keywords=mini+calculator" TargetMode="External"/><Relationship Id="rId11" Type="http://schemas.openxmlformats.org/officeDocument/2006/relationships/hyperlink" Target="http://www.amazon.com/ADC-ADLITE-Disposable-Penlight-Penlights/dp/B000QV02X8/ref=sr_1_1?ie=UTF8&amp;qid=1349829362&amp;sr=8-1&amp;keywords=penlight" TargetMode="External"/><Relationship Id="rId5" Type="http://schemas.openxmlformats.org/officeDocument/2006/relationships/hyperlink" Target="http://www.amazon.com/Panasonic-EW3152W-Upper-Pressure-Monitor/dp/B001JJBGQI/ref=sr_1_16?ie=UTF8&amp;qid=1339440137&amp;sr=8-16" TargetMode="External"/><Relationship Id="rId15" Type="http://schemas.openxmlformats.org/officeDocument/2006/relationships/hyperlink" Target="http://www.cdc.gov/growthcharts/data/set1clinical/cj41l023.pdf" TargetMode="External"/><Relationship Id="rId10" Type="http://schemas.openxmlformats.org/officeDocument/2006/relationships/hyperlink" Target="http://www.amazon.com/Science-Stuff-Petri-Dishes-20/dp/B0007656QA/ref=sr_1_2?s=industrial&amp;ie=UTF8&amp;qid=1340227269&amp;sr=1-2&amp;keywords=petri+dish" TargetMode="External"/><Relationship Id="rId19" Type="http://schemas.openxmlformats.org/officeDocument/2006/relationships/hyperlink" Target="http://www.amazon.com/Mysterious-Human-Heart-Blair-Brown/dp/B000XA6GFK/ref=sr_1_1?ie=UTF8&amp;qid=1389378843&amp;sr=8-1&amp;keywords=the+mysterious+human+heart+DVD" TargetMode="External"/><Relationship Id="rId4" Type="http://schemas.openxmlformats.org/officeDocument/2006/relationships/hyperlink" Target="http://www.amazon.com/Pressure-Aneroid-Sphygmomanometer-approved-shipping/dp/B002EDYPF2/ref=sr_1_19?s=hpc&amp;ie=UTF8&amp;qid=1339439704&amp;sr=1-19" TargetMode="External"/><Relationship Id="rId9" Type="http://schemas.openxmlformats.org/officeDocument/2006/relationships/hyperlink" Target="http://www.amazon.com/Champion-Sports-Stopwatch-Set-6/dp/B001CD9LJK/ref=sr_1_6?s=sporting-goods&amp;ie=UTF8&amp;qid=1336586249&amp;sr=1-6" TargetMode="External"/><Relationship Id="rId14" Type="http://schemas.openxmlformats.org/officeDocument/2006/relationships/hyperlink" Target="http://www.amazon.com/Eatsmart-Precision-Bathroom-Technology-440-Pounds/dp/B0032TNPOE/ref=sr_1_2?s=bedbath&amp;ie=UTF8&amp;qid=1336595122&amp;sr=1-2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nasco.com/product/WA29736" TargetMode="External"/><Relationship Id="rId3" Type="http://schemas.openxmlformats.org/officeDocument/2006/relationships/hyperlink" Target="http://www.enasco.com/product/WA07173HR" TargetMode="External"/><Relationship Id="rId7" Type="http://schemas.openxmlformats.org/officeDocument/2006/relationships/hyperlink" Target="http://www.enasco.com/product/PE00417E" TargetMode="External"/><Relationship Id="rId2" Type="http://schemas.openxmlformats.org/officeDocument/2006/relationships/hyperlink" Target="http://www.enasco.com/product/WA29393H" TargetMode="External"/><Relationship Id="rId1" Type="http://schemas.openxmlformats.org/officeDocument/2006/relationships/hyperlink" Target="http://www.enasco.com/product/EL10762CQ" TargetMode="External"/><Relationship Id="rId6" Type="http://schemas.openxmlformats.org/officeDocument/2006/relationships/hyperlink" Target="http://www.enasco.com/product/WA29852" TargetMode="External"/><Relationship Id="rId5" Type="http://schemas.openxmlformats.org/officeDocument/2006/relationships/hyperlink" Target="http://www.enasco.com/product/WA25943" TargetMode="External"/><Relationship Id="rId4" Type="http://schemas.openxmlformats.org/officeDocument/2006/relationships/hyperlink" Target="http://www.enasco.com/product/WA04313HR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sabluebook.com/p-289060-wheaton-graduated-laboratory-sampling-bottle-1000-ml.aspx" TargetMode="External"/><Relationship Id="rId13" Type="http://schemas.openxmlformats.org/officeDocument/2006/relationships/hyperlink" Target="http://www.amazon.com/Motts-Apple-Juice-64-Ounce-Bottles/dp/B003ZRXRIC/ref=pd_sim_sbs_gro_1" TargetMode="External"/><Relationship Id="rId18" Type="http://schemas.openxmlformats.org/officeDocument/2006/relationships/hyperlink" Target="http://www.amazon.com/MSA-Safety-Works-817697-Economical/dp/B000BQURM4/ref=sr_1_1?ie=UTF8&amp;qid=1389376936&amp;sr=8-1&amp;keywords=MSA+safety+817697+Economical+goggles" TargetMode="External"/><Relationship Id="rId3" Type="http://schemas.openxmlformats.org/officeDocument/2006/relationships/hyperlink" Target="http://catalog2.corning.com/Lifesciences/en-US/Shopping/ProductDetails.aspx?productid=430897(Lifesciences)&amp;categoryname=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http://www.amazon.com/Sharpie-Peel-Off-China-Markers-Red/dp/B00006IFGF/ref=sr_1_2?ie=UTF8&amp;qid=1390953935&amp;sr=8-2&amp;keywords=grease+pencil+red" TargetMode="External"/><Relationship Id="rId12" Type="http://schemas.openxmlformats.org/officeDocument/2006/relationships/hyperlink" Target="http://www.fishersci.com/ecomm/servlet/fsproductdetail_10652_600276__-1_0" TargetMode="External"/><Relationship Id="rId17" Type="http://schemas.openxmlformats.org/officeDocument/2006/relationships/hyperlink" Target="http://www.unicosci.com/spectro/1000.htm" TargetMode="External"/><Relationship Id="rId2" Type="http://schemas.openxmlformats.org/officeDocument/2006/relationships/hyperlink" Target="http://www.northshorecare.com/nitrile-exam-gloves.html?utm_source=google&amp;utm_medium=shopping&amp;utm_campaign=product&amp;gdftrk=gdfV22386_a_7c1491_a_7c6914_a_7c4771&amp;gclid=CMaAq7-bkLwCFQVafgod1ygAAg" TargetMode="External"/><Relationship Id="rId16" Type="http://schemas.openxmlformats.org/officeDocument/2006/relationships/hyperlink" Target="http://www.opticsforyou.com/unico-test-tube-cuvettes-10-mm-diameter-box-of-12-s-90-301.html" TargetMode="External"/><Relationship Id="rId20" Type="http://schemas.openxmlformats.org/officeDocument/2006/relationships/hyperlink" Target="http://www.amazon.com/dp/B00P2XTYHA?psc=1" TargetMode="External"/><Relationship Id="rId1" Type="http://schemas.openxmlformats.org/officeDocument/2006/relationships/hyperlink" Target="http://smile.amazon.com/Kimtech-Science-KimWipes-Delicate-Wipers/dp/B00RORBXA8/ref=sr_1_1?s=industrial&amp;ie=UTF8&amp;qid=1457479200&amp;sr=1-1&amp;keywords=KIM+wipes" TargetMode="External"/><Relationship Id="rId6" Type="http://schemas.openxmlformats.org/officeDocument/2006/relationships/hyperlink" Target="http://www.fishersci.com/ecomm/servlet/itemdetail?storeId=10652&amp;langId=-1&amp;catalogId=-1&amp;productId=2736352&amp;distype=0&amp;highlightProductsItemsFlag=Y&amp;fromSearch=1&amp;searchType=PROD&amp;hasPromo=0" TargetMode="External"/><Relationship Id="rId11" Type="http://schemas.openxmlformats.org/officeDocument/2006/relationships/hyperlink" Target="http://www.northshorecare.com/nitrile-exam-gloves.html?utm_source=google&amp;utm_medium=shopping&amp;utm_campaign=product&amp;gdftrk=gdfV22386_a_7c1491_a_7c6914_a_7c4771&amp;gclid=CMaAq7-bkLwCFQVafgod1ygAAg" TargetMode="External"/><Relationship Id="rId5" Type="http://schemas.openxmlformats.org/officeDocument/2006/relationships/hyperlink" Target="http://www.usascientific.com/200ul-tipone-yellow-beveled-bulk.aspx" TargetMode="External"/><Relationship Id="rId15" Type="http://schemas.openxmlformats.org/officeDocument/2006/relationships/hyperlink" Target="http://www.amazon.com/Taylor-9842-Commercial-Waterproof-Thermometer/dp/B00009WE45/ref=sr_1_1?ie=UTF8&amp;qid=1391457736&amp;sr=8-1&amp;keywords=taylor+9842+commercial+waterproof+digital+thermometer" TargetMode="External"/><Relationship Id="rId10" Type="http://schemas.openxmlformats.org/officeDocument/2006/relationships/hyperlink" Target="http://www.carolina.com/global/modals/qv.jsp?prodId=216248&amp;modal=true" TargetMode="External"/><Relationship Id="rId19" Type="http://schemas.openxmlformats.org/officeDocument/2006/relationships/hyperlink" Target="http://www.amazon.com/Syringe-Needles-Sterile-Disposable-Luer/dp/B007R0HM1G/ref=sr_1_3?ie=UTF8&amp;qid=1391904759&amp;sr=8-3&amp;keywords=10ml+syringe" TargetMode="External"/><Relationship Id="rId4" Type="http://schemas.openxmlformats.org/officeDocument/2006/relationships/hyperlink" Target="http://www.pipetpro.com/index_files/Page563.htm" TargetMode="External"/><Relationship Id="rId9" Type="http://schemas.openxmlformats.org/officeDocument/2006/relationships/hyperlink" Target="http://www.usabluebook.com/p-289058-wheaton-graduated-laboratory-sampling-bottles-500-ml.aspx" TargetMode="External"/><Relationship Id="rId14" Type="http://schemas.openxmlformats.org/officeDocument/2006/relationships/hyperlink" Target="http://www.amazon.com/Motts-Apple-Juice-64-Ounce-Bottles/dp/B004FE7DE8/ref=sr_1_fkmr0_2?s=grocery&amp;ie=UTF8&amp;qid=1391457154&amp;sr=1-2-fkmr0&amp;keywords=motts+light+apple+juice+64+o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zoomScale="60" zoomScaleNormal="60" zoomScalePageLayoutView="75" workbookViewId="0">
      <selection activeCell="I5" sqref="I5"/>
    </sheetView>
  </sheetViews>
  <sheetFormatPr defaultColWidth="8.85546875" defaultRowHeight="42.95" customHeight="1" x14ac:dyDescent="0.2"/>
  <cols>
    <col min="1" max="1" width="30.42578125" customWidth="1"/>
    <col min="2" max="2" width="25" customWidth="1"/>
    <col min="3" max="3" width="37.140625" customWidth="1"/>
    <col min="4" max="4" width="18.7109375" customWidth="1"/>
    <col min="5" max="5" width="51.42578125" customWidth="1"/>
    <col min="6" max="6" width="46" customWidth="1"/>
    <col min="7" max="7" width="14.85546875" customWidth="1"/>
    <col min="8" max="8" width="28.42578125" customWidth="1"/>
    <col min="9" max="9" width="94.85546875" customWidth="1"/>
    <col min="11" max="11" width="39.42578125" customWidth="1"/>
    <col min="12" max="12" width="55.42578125" customWidth="1"/>
  </cols>
  <sheetData>
    <row r="1" spans="1:12" ht="42.95" customHeight="1" x14ac:dyDescent="0.2">
      <c r="A1" s="124" t="s">
        <v>3</v>
      </c>
      <c r="B1" s="125"/>
      <c r="C1" s="125"/>
      <c r="D1" s="125"/>
      <c r="E1" s="125"/>
      <c r="F1" s="125"/>
      <c r="G1" s="125"/>
      <c r="H1" s="125"/>
      <c r="I1" s="1"/>
      <c r="K1" s="156"/>
      <c r="L1" s="156"/>
    </row>
    <row r="2" spans="1:12" ht="94.5" customHeight="1" x14ac:dyDescent="0.35">
      <c r="A2" s="90" t="s">
        <v>25</v>
      </c>
      <c r="B2" s="91" t="s">
        <v>0</v>
      </c>
      <c r="C2" s="92" t="s">
        <v>1</v>
      </c>
      <c r="D2" s="93" t="s">
        <v>142</v>
      </c>
      <c r="E2" s="92" t="s">
        <v>95</v>
      </c>
      <c r="F2" s="92" t="s">
        <v>155</v>
      </c>
      <c r="G2" s="94" t="s">
        <v>2</v>
      </c>
      <c r="H2" s="94" t="s">
        <v>212</v>
      </c>
      <c r="I2" s="138" t="s">
        <v>350</v>
      </c>
      <c r="K2" s="23"/>
      <c r="L2" s="24"/>
    </row>
    <row r="3" spans="1:12" ht="132.75" customHeight="1" x14ac:dyDescent="0.3">
      <c r="A3" s="95" t="s">
        <v>7</v>
      </c>
      <c r="B3" s="96" t="s">
        <v>268</v>
      </c>
      <c r="C3" s="96" t="s">
        <v>272</v>
      </c>
      <c r="D3" s="97">
        <v>1</v>
      </c>
      <c r="E3" s="95" t="s">
        <v>160</v>
      </c>
      <c r="F3" s="98" t="s">
        <v>164</v>
      </c>
      <c r="G3" s="99">
        <v>32.29</v>
      </c>
      <c r="H3" s="100">
        <f t="shared" ref="H3:H20" si="0">(D3*G3)</f>
        <v>32.29</v>
      </c>
      <c r="I3" s="139">
        <v>6</v>
      </c>
      <c r="K3" s="23"/>
      <c r="L3" s="25"/>
    </row>
    <row r="4" spans="1:12" ht="105" customHeight="1" x14ac:dyDescent="0.3">
      <c r="A4" s="95" t="s">
        <v>93</v>
      </c>
      <c r="B4" s="101" t="s">
        <v>153</v>
      </c>
      <c r="C4" s="96" t="s">
        <v>339</v>
      </c>
      <c r="D4" s="97">
        <v>1</v>
      </c>
      <c r="E4" s="95" t="s">
        <v>171</v>
      </c>
      <c r="F4" s="98" t="s">
        <v>195</v>
      </c>
      <c r="G4" s="99">
        <v>46.53</v>
      </c>
      <c r="H4" s="100">
        <f t="shared" si="0"/>
        <v>46.53</v>
      </c>
      <c r="I4" s="139">
        <v>6</v>
      </c>
      <c r="K4" s="23"/>
      <c r="L4" s="25"/>
    </row>
    <row r="5" spans="1:12" ht="96" customHeight="1" x14ac:dyDescent="0.3">
      <c r="A5" s="95"/>
      <c r="B5" s="96" t="s">
        <v>8</v>
      </c>
      <c r="C5" s="96" t="s">
        <v>305</v>
      </c>
      <c r="D5" s="97">
        <v>16</v>
      </c>
      <c r="E5" s="95" t="s">
        <v>303</v>
      </c>
      <c r="F5" s="98" t="s">
        <v>304</v>
      </c>
      <c r="G5" s="99">
        <v>3.25</v>
      </c>
      <c r="H5" s="100">
        <f t="shared" si="0"/>
        <v>52</v>
      </c>
      <c r="I5" s="139"/>
      <c r="K5" s="23"/>
      <c r="L5" s="26"/>
    </row>
    <row r="6" spans="1:12" ht="42.95" customHeight="1" x14ac:dyDescent="0.3">
      <c r="A6" s="95"/>
      <c r="B6" s="101" t="s">
        <v>9</v>
      </c>
      <c r="C6" s="96" t="s">
        <v>209</v>
      </c>
      <c r="D6" s="97">
        <v>16</v>
      </c>
      <c r="E6" s="95" t="s">
        <v>163</v>
      </c>
      <c r="F6" s="98" t="s">
        <v>196</v>
      </c>
      <c r="G6" s="99">
        <v>11.25</v>
      </c>
      <c r="H6" s="100">
        <f t="shared" si="0"/>
        <v>180</v>
      </c>
      <c r="I6" s="139">
        <v>96</v>
      </c>
    </row>
    <row r="7" spans="1:12" ht="150" customHeight="1" x14ac:dyDescent="0.3">
      <c r="A7" s="95"/>
      <c r="B7" s="96" t="s">
        <v>154</v>
      </c>
      <c r="C7" s="96" t="s">
        <v>157</v>
      </c>
      <c r="D7" s="97">
        <v>16</v>
      </c>
      <c r="E7" s="102" t="s">
        <v>340</v>
      </c>
      <c r="F7" s="98" t="s">
        <v>156</v>
      </c>
      <c r="G7" s="99">
        <v>15.74</v>
      </c>
      <c r="H7" s="100">
        <f t="shared" si="0"/>
        <v>251.84</v>
      </c>
      <c r="I7" s="139">
        <v>96</v>
      </c>
      <c r="L7">
        <v>-1</v>
      </c>
    </row>
    <row r="8" spans="1:12" ht="72.75" customHeight="1" x14ac:dyDescent="0.3">
      <c r="A8" s="95"/>
      <c r="B8" s="101" t="s">
        <v>273</v>
      </c>
      <c r="C8" s="96" t="s">
        <v>274</v>
      </c>
      <c r="D8" s="97"/>
      <c r="E8" s="103" t="s">
        <v>322</v>
      </c>
      <c r="F8" s="104"/>
      <c r="G8" s="99"/>
      <c r="H8" s="100">
        <f t="shared" si="0"/>
        <v>0</v>
      </c>
      <c r="I8" s="139"/>
    </row>
    <row r="9" spans="1:12" ht="42.95" customHeight="1" x14ac:dyDescent="0.3">
      <c r="A9" s="95"/>
      <c r="B9" s="105"/>
      <c r="C9" s="96" t="s">
        <v>109</v>
      </c>
      <c r="D9" s="97"/>
      <c r="E9" s="104"/>
      <c r="F9" s="104"/>
      <c r="G9" s="99"/>
      <c r="H9" s="100">
        <f t="shared" si="0"/>
        <v>0</v>
      </c>
      <c r="I9" s="139"/>
    </row>
    <row r="10" spans="1:12" ht="42.95" customHeight="1" x14ac:dyDescent="0.3">
      <c r="A10" s="95"/>
      <c r="B10" s="105"/>
      <c r="C10" s="96" t="s">
        <v>110</v>
      </c>
      <c r="D10" s="97"/>
      <c r="E10" s="104"/>
      <c r="F10" s="104"/>
      <c r="G10" s="99"/>
      <c r="H10" s="100">
        <f t="shared" si="0"/>
        <v>0</v>
      </c>
      <c r="I10" s="139"/>
      <c r="L10" s="6"/>
    </row>
    <row r="11" spans="1:12" ht="42.95" customHeight="1" x14ac:dyDescent="0.3">
      <c r="A11" s="95"/>
      <c r="B11" s="105"/>
      <c r="C11" s="96" t="s">
        <v>111</v>
      </c>
      <c r="D11" s="97"/>
      <c r="E11" s="104"/>
      <c r="F11" s="104"/>
      <c r="G11" s="99"/>
      <c r="H11" s="100">
        <f t="shared" si="0"/>
        <v>0</v>
      </c>
      <c r="I11" s="139"/>
    </row>
    <row r="12" spans="1:12" ht="42.95" customHeight="1" x14ac:dyDescent="0.3">
      <c r="A12" s="95"/>
      <c r="B12" s="105"/>
      <c r="C12" s="96" t="s">
        <v>193</v>
      </c>
      <c r="D12" s="97"/>
      <c r="E12" s="104"/>
      <c r="F12" s="104"/>
      <c r="G12" s="99"/>
      <c r="H12" s="100">
        <f t="shared" si="0"/>
        <v>0</v>
      </c>
      <c r="I12" s="139"/>
    </row>
    <row r="13" spans="1:12" ht="60" customHeight="1" x14ac:dyDescent="0.3">
      <c r="A13" s="95"/>
      <c r="B13" s="96" t="s">
        <v>10</v>
      </c>
      <c r="C13" s="96"/>
      <c r="D13" s="97">
        <v>1</v>
      </c>
      <c r="E13" s="95" t="s">
        <v>160</v>
      </c>
      <c r="F13" s="98" t="s">
        <v>166</v>
      </c>
      <c r="G13" s="99">
        <v>2.84</v>
      </c>
      <c r="H13" s="100">
        <f t="shared" si="0"/>
        <v>2.84</v>
      </c>
      <c r="I13" s="139"/>
    </row>
    <row r="14" spans="1:12" ht="52.5" customHeight="1" x14ac:dyDescent="0.3">
      <c r="A14" s="95"/>
      <c r="B14" s="96" t="s">
        <v>11</v>
      </c>
      <c r="C14" s="96"/>
      <c r="D14" s="97">
        <v>1</v>
      </c>
      <c r="E14" s="95" t="s">
        <v>160</v>
      </c>
      <c r="F14" s="98" t="s">
        <v>165</v>
      </c>
      <c r="G14" s="99">
        <v>1.82</v>
      </c>
      <c r="H14" s="100">
        <f t="shared" si="0"/>
        <v>1.82</v>
      </c>
      <c r="I14" s="139"/>
    </row>
    <row r="15" spans="1:12" ht="65.099999999999994" customHeight="1" x14ac:dyDescent="0.3">
      <c r="A15" s="95"/>
      <c r="B15" s="96" t="s">
        <v>94</v>
      </c>
      <c r="C15" s="96" t="s">
        <v>158</v>
      </c>
      <c r="D15" s="97">
        <v>32</v>
      </c>
      <c r="E15" s="95" t="s">
        <v>160</v>
      </c>
      <c r="F15" s="98" t="s">
        <v>159</v>
      </c>
      <c r="G15" s="99">
        <v>4.2</v>
      </c>
      <c r="H15" s="100">
        <f t="shared" si="0"/>
        <v>134.4</v>
      </c>
      <c r="I15" s="139">
        <v>192</v>
      </c>
    </row>
    <row r="16" spans="1:12" ht="72" customHeight="1" x14ac:dyDescent="0.3">
      <c r="A16" s="95"/>
      <c r="B16" s="101" t="s">
        <v>249</v>
      </c>
      <c r="C16" s="96"/>
      <c r="D16" s="97"/>
      <c r="E16" s="96"/>
      <c r="F16" s="96"/>
      <c r="G16" s="99"/>
      <c r="H16" s="100">
        <f t="shared" si="0"/>
        <v>0</v>
      </c>
      <c r="I16" s="139"/>
    </row>
    <row r="17" spans="1:9" ht="42.95" customHeight="1" x14ac:dyDescent="0.3">
      <c r="A17" s="95"/>
      <c r="B17" s="96"/>
      <c r="C17" s="96" t="s">
        <v>12</v>
      </c>
      <c r="D17" s="97">
        <v>1</v>
      </c>
      <c r="E17" s="95" t="s">
        <v>201</v>
      </c>
      <c r="F17" s="98" t="s">
        <v>202</v>
      </c>
      <c r="G17" s="99">
        <v>8.25</v>
      </c>
      <c r="H17" s="100">
        <f t="shared" si="0"/>
        <v>8.25</v>
      </c>
      <c r="I17" s="139"/>
    </row>
    <row r="18" spans="1:9" ht="42.95" customHeight="1" x14ac:dyDescent="0.3">
      <c r="A18" s="95"/>
      <c r="B18" s="96"/>
      <c r="C18" s="96" t="s">
        <v>13</v>
      </c>
      <c r="D18" s="97">
        <v>1</v>
      </c>
      <c r="E18" s="95" t="s">
        <v>201</v>
      </c>
      <c r="F18" s="98" t="s">
        <v>202</v>
      </c>
      <c r="G18" s="99">
        <v>8.25</v>
      </c>
      <c r="H18" s="100">
        <f t="shared" si="0"/>
        <v>8.25</v>
      </c>
      <c r="I18" s="139"/>
    </row>
    <row r="19" spans="1:9" ht="42.95" customHeight="1" x14ac:dyDescent="0.3">
      <c r="A19" s="95"/>
      <c r="B19" s="96"/>
      <c r="C19" s="96" t="s">
        <v>14</v>
      </c>
      <c r="D19" s="97">
        <v>1</v>
      </c>
      <c r="E19" s="95" t="s">
        <v>201</v>
      </c>
      <c r="F19" s="98" t="s">
        <v>202</v>
      </c>
      <c r="G19" s="99">
        <v>8.25</v>
      </c>
      <c r="H19" s="100">
        <f t="shared" si="0"/>
        <v>8.25</v>
      </c>
      <c r="I19" s="139"/>
    </row>
    <row r="20" spans="1:9" ht="42.95" customHeight="1" x14ac:dyDescent="0.3">
      <c r="A20" s="95"/>
      <c r="B20" s="96"/>
      <c r="C20" s="96" t="s">
        <v>193</v>
      </c>
      <c r="D20" s="97">
        <v>1</v>
      </c>
      <c r="E20" s="95" t="s">
        <v>201</v>
      </c>
      <c r="F20" s="98" t="s">
        <v>202</v>
      </c>
      <c r="G20" s="99">
        <v>8.25</v>
      </c>
      <c r="H20" s="100">
        <f t="shared" si="0"/>
        <v>8.25</v>
      </c>
      <c r="I20" s="139"/>
    </row>
    <row r="21" spans="1:9" ht="54.95" customHeight="1" x14ac:dyDescent="0.3">
      <c r="A21" s="95"/>
      <c r="B21" s="96" t="s">
        <v>276</v>
      </c>
      <c r="C21" s="96" t="s">
        <v>275</v>
      </c>
      <c r="D21" s="97">
        <v>1.5</v>
      </c>
      <c r="E21" s="95" t="s">
        <v>290</v>
      </c>
      <c r="F21" s="98" t="s">
        <v>289</v>
      </c>
      <c r="G21" s="99">
        <v>40</v>
      </c>
      <c r="H21" s="100">
        <f>(G21*2)</f>
        <v>80</v>
      </c>
      <c r="I21" s="139">
        <v>12</v>
      </c>
    </row>
    <row r="22" spans="1:9" ht="60" customHeight="1" x14ac:dyDescent="0.3">
      <c r="A22" s="95"/>
      <c r="B22" s="96" t="s">
        <v>15</v>
      </c>
      <c r="C22" s="96" t="s">
        <v>162</v>
      </c>
      <c r="D22" s="97">
        <v>1</v>
      </c>
      <c r="E22" s="95" t="s">
        <v>160</v>
      </c>
      <c r="F22" s="98" t="s">
        <v>161</v>
      </c>
      <c r="G22" s="99">
        <v>1.8</v>
      </c>
      <c r="H22" s="100">
        <f>(D22*G22)</f>
        <v>1.8</v>
      </c>
      <c r="I22" s="139"/>
    </row>
    <row r="23" spans="1:9" ht="84.75" customHeight="1" x14ac:dyDescent="0.3">
      <c r="A23" s="95" t="s">
        <v>17</v>
      </c>
      <c r="B23" s="96" t="s">
        <v>18</v>
      </c>
      <c r="C23" s="96" t="s">
        <v>246</v>
      </c>
      <c r="D23" s="97">
        <v>16</v>
      </c>
      <c r="E23" s="95" t="s">
        <v>160</v>
      </c>
      <c r="F23" s="98" t="s">
        <v>170</v>
      </c>
      <c r="G23" s="99">
        <v>3.99</v>
      </c>
      <c r="H23" s="100">
        <f>(D23*G23)</f>
        <v>63.84</v>
      </c>
      <c r="I23" s="139">
        <v>96</v>
      </c>
    </row>
    <row r="24" spans="1:9" ht="54.95" customHeight="1" x14ac:dyDescent="0.3">
      <c r="A24" s="140"/>
      <c r="B24" s="141" t="s">
        <v>19</v>
      </c>
      <c r="C24" s="141" t="s">
        <v>325</v>
      </c>
      <c r="D24" s="142">
        <v>2</v>
      </c>
      <c r="E24" s="140" t="s">
        <v>160</v>
      </c>
      <c r="F24" s="143" t="s">
        <v>167</v>
      </c>
      <c r="G24" s="144">
        <v>6</v>
      </c>
      <c r="H24" s="145">
        <f>(D24*G24)</f>
        <v>12</v>
      </c>
      <c r="I24" s="146"/>
    </row>
    <row r="25" spans="1:9" ht="54.95" customHeight="1" x14ac:dyDescent="0.3">
      <c r="A25" s="106"/>
      <c r="B25" s="107" t="s">
        <v>323</v>
      </c>
      <c r="C25" s="107" t="s">
        <v>324</v>
      </c>
      <c r="D25" s="108">
        <v>32</v>
      </c>
      <c r="E25" s="106"/>
      <c r="F25" s="109"/>
      <c r="G25" s="110"/>
      <c r="H25" s="100"/>
      <c r="I25" s="139">
        <v>192</v>
      </c>
    </row>
    <row r="26" spans="1:9" ht="42.95" customHeight="1" x14ac:dyDescent="0.3">
      <c r="A26" s="95"/>
      <c r="B26" s="101" t="s">
        <v>16</v>
      </c>
      <c r="C26" s="101" t="s">
        <v>247</v>
      </c>
      <c r="D26" s="111">
        <v>8</v>
      </c>
      <c r="E26" s="95" t="s">
        <v>171</v>
      </c>
      <c r="F26" s="98" t="s">
        <v>250</v>
      </c>
      <c r="G26" s="99">
        <v>14.82</v>
      </c>
      <c r="H26" s="100">
        <f>(D26*G26)</f>
        <v>118.56</v>
      </c>
      <c r="I26" s="139">
        <v>48</v>
      </c>
    </row>
    <row r="27" spans="1:9" ht="42.95" customHeight="1" x14ac:dyDescent="0.3">
      <c r="A27" s="112"/>
      <c r="B27" s="113" t="s">
        <v>299</v>
      </c>
      <c r="C27" s="113" t="s">
        <v>310</v>
      </c>
      <c r="D27" s="114"/>
      <c r="E27" s="115" t="s">
        <v>341</v>
      </c>
      <c r="F27" s="116" t="s">
        <v>169</v>
      </c>
      <c r="G27" s="117">
        <v>11</v>
      </c>
      <c r="H27" s="135">
        <v>22</v>
      </c>
      <c r="I27" s="147"/>
    </row>
    <row r="28" spans="1:9" ht="42.95" customHeight="1" x14ac:dyDescent="0.3">
      <c r="A28" s="118"/>
      <c r="B28" s="119" t="s">
        <v>306</v>
      </c>
      <c r="C28" s="119" t="s">
        <v>310</v>
      </c>
      <c r="D28" s="120"/>
      <c r="E28" s="121"/>
      <c r="F28" s="122"/>
      <c r="G28" s="123"/>
      <c r="H28" s="136"/>
      <c r="I28" s="147"/>
    </row>
    <row r="29" spans="1:9" ht="42.95" customHeight="1" x14ac:dyDescent="0.3">
      <c r="A29" s="118"/>
      <c r="B29" s="119" t="s">
        <v>307</v>
      </c>
      <c r="C29" s="119" t="s">
        <v>311</v>
      </c>
      <c r="D29" s="120"/>
      <c r="E29" s="121"/>
      <c r="F29" s="122"/>
      <c r="G29" s="123"/>
      <c r="H29" s="136"/>
      <c r="I29" s="147"/>
    </row>
    <row r="30" spans="1:9" ht="42.95" customHeight="1" x14ac:dyDescent="0.3">
      <c r="A30" s="118"/>
      <c r="B30" s="119" t="s">
        <v>308</v>
      </c>
      <c r="C30" s="119" t="s">
        <v>310</v>
      </c>
      <c r="D30" s="120"/>
      <c r="E30" s="121"/>
      <c r="F30" s="122"/>
      <c r="G30" s="123"/>
      <c r="H30" s="136"/>
      <c r="I30" s="147"/>
    </row>
    <row r="31" spans="1:9" ht="42.95" customHeight="1" x14ac:dyDescent="0.3">
      <c r="A31" s="118"/>
      <c r="B31" s="119" t="s">
        <v>309</v>
      </c>
      <c r="C31" s="119" t="s">
        <v>310</v>
      </c>
      <c r="D31" s="120"/>
      <c r="E31" s="121"/>
      <c r="F31" s="122"/>
      <c r="G31" s="123"/>
      <c r="H31" s="137"/>
      <c r="I31" s="147"/>
    </row>
    <row r="32" spans="1:9" ht="90" customHeight="1" x14ac:dyDescent="0.3">
      <c r="A32" s="95" t="s">
        <v>20</v>
      </c>
      <c r="B32" s="101" t="s">
        <v>21</v>
      </c>
      <c r="C32" s="101" t="s">
        <v>342</v>
      </c>
      <c r="D32" s="111">
        <v>1</v>
      </c>
      <c r="E32" s="95" t="s">
        <v>294</v>
      </c>
      <c r="F32" s="98" t="s">
        <v>292</v>
      </c>
      <c r="G32" s="99">
        <v>2.79</v>
      </c>
      <c r="H32" s="100">
        <f>(G32*1)</f>
        <v>2.79</v>
      </c>
      <c r="I32" s="139"/>
    </row>
    <row r="33" spans="1:14" ht="65.099999999999994" customHeight="1" x14ac:dyDescent="0.3">
      <c r="A33" s="95"/>
      <c r="B33" s="101" t="s">
        <v>22</v>
      </c>
      <c r="C33" s="101" t="s">
        <v>203</v>
      </c>
      <c r="D33" s="111">
        <v>1</v>
      </c>
      <c r="E33" s="95" t="s">
        <v>293</v>
      </c>
      <c r="F33" s="98" t="s">
        <v>295</v>
      </c>
      <c r="G33" s="99">
        <v>2.29</v>
      </c>
      <c r="H33" s="100">
        <f>G33*1</f>
        <v>2.29</v>
      </c>
      <c r="I33" s="139"/>
    </row>
    <row r="34" spans="1:14" ht="65.099999999999994" customHeight="1" x14ac:dyDescent="0.3">
      <c r="A34" s="95"/>
      <c r="B34" s="96" t="s">
        <v>297</v>
      </c>
      <c r="C34" s="96" t="s">
        <v>298</v>
      </c>
      <c r="D34" s="97">
        <v>0.5</v>
      </c>
      <c r="E34" s="96" t="s">
        <v>343</v>
      </c>
      <c r="F34" s="98" t="s">
        <v>168</v>
      </c>
      <c r="G34" s="99">
        <v>34.950000000000003</v>
      </c>
      <c r="H34" s="100">
        <f>(G34*1)</f>
        <v>34.950000000000003</v>
      </c>
      <c r="I34" s="139"/>
    </row>
    <row r="35" spans="1:14" ht="42.95" customHeight="1" x14ac:dyDescent="0.3">
      <c r="A35" s="95"/>
      <c r="B35" s="101" t="s">
        <v>23</v>
      </c>
      <c r="C35" s="96" t="s">
        <v>248</v>
      </c>
      <c r="D35" s="97">
        <v>0.5</v>
      </c>
      <c r="E35" s="96" t="s">
        <v>344</v>
      </c>
      <c r="F35" s="98" t="s">
        <v>210</v>
      </c>
      <c r="G35" s="99">
        <v>7.99</v>
      </c>
      <c r="H35" s="100">
        <f>(G35*1)</f>
        <v>7.99</v>
      </c>
      <c r="I35" s="139"/>
    </row>
    <row r="36" spans="1:14" ht="60" customHeight="1" x14ac:dyDescent="0.3">
      <c r="A36" s="95" t="s">
        <v>24</v>
      </c>
      <c r="B36" s="96" t="s">
        <v>269</v>
      </c>
      <c r="C36" s="96" t="s">
        <v>211</v>
      </c>
      <c r="D36" s="97">
        <v>1</v>
      </c>
      <c r="E36" s="95" t="s">
        <v>160</v>
      </c>
      <c r="F36" s="98" t="s">
        <v>164</v>
      </c>
      <c r="G36" s="99"/>
      <c r="H36" s="100">
        <f>(D36*G36)</f>
        <v>0</v>
      </c>
      <c r="I36" s="139">
        <v>6</v>
      </c>
    </row>
    <row r="37" spans="1:14" ht="42.95" customHeight="1" x14ac:dyDescent="0.3">
      <c r="A37" s="20"/>
      <c r="B37" s="20"/>
      <c r="C37" s="20"/>
      <c r="D37" s="20"/>
      <c r="E37" s="20"/>
      <c r="F37" s="3"/>
      <c r="G37" s="36"/>
      <c r="H37" s="38">
        <f>SUM(H3:H36)</f>
        <v>1080.94</v>
      </c>
      <c r="I37" s="1"/>
    </row>
    <row r="38" spans="1:14" ht="42.95" customHeight="1" x14ac:dyDescent="0.25">
      <c r="A38" s="21"/>
      <c r="B38" s="22"/>
      <c r="C38" s="21"/>
      <c r="D38" s="21"/>
      <c r="E38" s="21"/>
    </row>
    <row r="40" spans="1:14" ht="42.95" customHeight="1" x14ac:dyDescent="0.2">
      <c r="A40" s="4"/>
      <c r="B40" s="4"/>
      <c r="C40" s="4"/>
      <c r="D40" s="4"/>
      <c r="E40" s="4"/>
      <c r="F40" s="4"/>
      <c r="G40" s="4"/>
      <c r="H40" s="4"/>
    </row>
    <row r="42" spans="1:14" ht="42.95" customHeight="1" x14ac:dyDescent="0.2">
      <c r="I42" s="5"/>
      <c r="J42" s="5"/>
      <c r="K42" s="5"/>
      <c r="L42" s="5"/>
      <c r="M42" s="5"/>
      <c r="N42" s="5"/>
    </row>
  </sheetData>
  <mergeCells count="1">
    <mergeCell ref="K1:L1"/>
  </mergeCells>
  <conditionalFormatting sqref="K2:K4 A1:H2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{48375F26-A89E-4B18-BF8C-71AD1641B20A}</x14:id>
        </ext>
      </extLst>
    </cfRule>
  </conditionalFormatting>
  <conditionalFormatting sqref="K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{73DA66DF-4A58-433C-9B37-79EC7B8D2C75}</x14:id>
        </ext>
      </extLst>
    </cfRule>
  </conditionalFormatting>
  <conditionalFormatting sqref="A1:H1">
    <cfRule type="dataBar" priority="3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{8EC7028F-0DE7-4615-8CF3-D3CBE70D2B38}</x14:id>
        </ext>
      </extLst>
    </cfRule>
  </conditionalFormatting>
  <hyperlinks>
    <hyperlink ref="F23" r:id="rId1"/>
    <hyperlink ref="F36" r:id="rId2"/>
    <hyperlink ref="F24" r:id="rId3"/>
    <hyperlink ref="F21" r:id="rId4"/>
    <hyperlink ref="F13" r:id="rId5"/>
    <hyperlink ref="F14" r:id="rId6"/>
    <hyperlink ref="F3" r:id="rId7"/>
    <hyperlink ref="F5" r:id="rId8"/>
    <hyperlink ref="F22" r:id="rId9"/>
    <hyperlink ref="F15" r:id="rId10"/>
    <hyperlink ref="F7" r:id="rId11"/>
    <hyperlink ref="F26" r:id="rId12"/>
    <hyperlink ref="F4" r:id="rId13"/>
    <hyperlink ref="F6" r:id="rId14"/>
    <hyperlink ref="F35" r:id="rId15"/>
    <hyperlink ref="F17" r:id="rId16"/>
    <hyperlink ref="F32" r:id="rId17"/>
    <hyperlink ref="F33" r:id="rId18"/>
    <hyperlink ref="F34" r:id="rId19"/>
    <hyperlink ref="F27" r:id="rId20"/>
  </hyperlinks>
  <pageMargins left="0.75" right="0.75" top="1" bottom="1" header="0.5" footer="0.5"/>
  <pageSetup paperSize="256" scale="38" firstPageNumber="0" fitToWidth="0" orientation="portrait" horizontalDpi="300" verticalDpi="300" r:id="rId2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375F26-A89E-4B18-BF8C-71AD1641B20A}">
            <x14:dataBar minLength="0" maxLength="100" negativeBarColorSameAsPositive="1" axisPosition="none">
              <x14:cfvo type="min"/>
              <x14:cfvo type="max"/>
            </x14:dataBar>
          </x14:cfRule>
          <xm:sqref>K2:K4 A1:H2</xm:sqref>
        </x14:conditionalFormatting>
        <x14:conditionalFormatting xmlns:xm="http://schemas.microsoft.com/office/excel/2006/main">
          <x14:cfRule type="dataBar" id="{73DA66DF-4A58-433C-9B37-79EC7B8D2C75}">
            <x14:dataBar minLength="0" maxLength="100" negativeBarColorSameAsPositive="1" axisPosition="none">
              <x14:cfvo type="min"/>
              <x14:cfvo type="max"/>
            </x14:dataBar>
          </x14:cfRule>
          <xm:sqref>K5</xm:sqref>
        </x14:conditionalFormatting>
        <x14:conditionalFormatting xmlns:xm="http://schemas.microsoft.com/office/excel/2006/main">
          <x14:cfRule type="dataBar" id="{8EC7028F-0DE7-4615-8CF3-D3CBE70D2B38}">
            <x14:dataBar minLength="0" maxLength="100" negativeBarColorSameAsPositive="1" axisPosition="none">
              <x14:cfvo type="min"/>
              <x14:cfvo type="max"/>
            </x14:dataBar>
          </x14:cfRule>
          <xm:sqref>A1:H1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topLeftCell="A5" zoomScale="55" zoomScaleNormal="55" zoomScalePageLayoutView="75" workbookViewId="0">
      <selection activeCell="F8" sqref="F8"/>
    </sheetView>
  </sheetViews>
  <sheetFormatPr defaultColWidth="8.85546875" defaultRowHeight="12.75" x14ac:dyDescent="0.2"/>
  <cols>
    <col min="1" max="1" width="26.140625" customWidth="1"/>
    <col min="2" max="2" width="25.42578125" customWidth="1"/>
    <col min="3" max="3" width="43.28515625" customWidth="1"/>
    <col min="4" max="4" width="16.7109375" customWidth="1"/>
    <col min="5" max="5" width="23.85546875" customWidth="1"/>
    <col min="6" max="6" width="35.140625" customWidth="1"/>
    <col min="7" max="7" width="15.28515625" customWidth="1"/>
    <col min="8" max="8" width="19" customWidth="1"/>
    <col min="9" max="9" width="44.28515625" customWidth="1"/>
    <col min="10" max="10" width="8" bestFit="1" customWidth="1"/>
    <col min="11" max="11" width="37.28515625" customWidth="1"/>
    <col min="12" max="12" width="77.7109375" customWidth="1"/>
    <col min="13" max="14" width="8" bestFit="1" customWidth="1"/>
  </cols>
  <sheetData>
    <row r="1" spans="1:18" ht="50.1" customHeight="1" x14ac:dyDescent="0.2">
      <c r="A1" s="126" t="s">
        <v>4</v>
      </c>
      <c r="B1" s="127"/>
      <c r="C1" s="127"/>
      <c r="D1" s="127"/>
      <c r="E1" s="127"/>
      <c r="F1" s="127"/>
      <c r="G1" s="127"/>
      <c r="H1" s="128"/>
      <c r="I1" s="2"/>
      <c r="J1" s="2"/>
      <c r="K1" s="157"/>
      <c r="L1" s="157"/>
      <c r="M1" s="9"/>
      <c r="N1" s="9"/>
      <c r="O1" s="9"/>
      <c r="P1" s="9"/>
      <c r="Q1" s="9"/>
      <c r="R1" s="9"/>
    </row>
    <row r="2" spans="1:18" ht="88.5" customHeight="1" x14ac:dyDescent="0.3">
      <c r="A2" s="72" t="s">
        <v>25</v>
      </c>
      <c r="B2" s="73" t="s">
        <v>0</v>
      </c>
      <c r="C2" s="74" t="s">
        <v>1</v>
      </c>
      <c r="D2" s="75" t="s">
        <v>142</v>
      </c>
      <c r="E2" s="74" t="s">
        <v>155</v>
      </c>
      <c r="F2" s="74" t="s">
        <v>155</v>
      </c>
      <c r="G2" s="76" t="s">
        <v>2</v>
      </c>
      <c r="H2" s="77" t="s">
        <v>213</v>
      </c>
      <c r="I2" s="148" t="s">
        <v>350</v>
      </c>
      <c r="J2" s="2"/>
      <c r="K2" s="27"/>
      <c r="L2" s="28"/>
      <c r="M2" s="10"/>
      <c r="N2" s="10"/>
      <c r="O2" s="10"/>
      <c r="P2" s="10"/>
      <c r="Q2" s="10"/>
      <c r="R2" s="10"/>
    </row>
    <row r="3" spans="1:18" ht="86.25" customHeight="1" x14ac:dyDescent="0.3">
      <c r="A3" s="78" t="s">
        <v>7</v>
      </c>
      <c r="B3" s="79" t="s">
        <v>270</v>
      </c>
      <c r="C3" s="80" t="s">
        <v>312</v>
      </c>
      <c r="D3" s="81">
        <v>1</v>
      </c>
      <c r="E3" s="78" t="s">
        <v>171</v>
      </c>
      <c r="F3" s="82" t="s">
        <v>204</v>
      </c>
      <c r="G3" s="83">
        <v>33.29</v>
      </c>
      <c r="H3" s="84">
        <f t="shared" ref="H3:H8" si="0">(D3*G3)</f>
        <v>33.29</v>
      </c>
      <c r="I3" s="148">
        <v>6</v>
      </c>
      <c r="J3" s="2"/>
      <c r="K3" s="27"/>
      <c r="L3" s="28"/>
      <c r="M3" s="11"/>
      <c r="N3" s="11"/>
      <c r="O3" s="11"/>
      <c r="P3" s="11"/>
      <c r="Q3" s="11"/>
      <c r="R3" s="11"/>
    </row>
    <row r="4" spans="1:18" ht="75" customHeight="1" x14ac:dyDescent="0.3">
      <c r="A4" s="80" t="s">
        <v>197</v>
      </c>
      <c r="B4" s="80" t="s">
        <v>118</v>
      </c>
      <c r="C4" s="80"/>
      <c r="D4" s="81">
        <v>1</v>
      </c>
      <c r="E4" s="85" t="s">
        <v>173</v>
      </c>
      <c r="F4" s="82" t="s">
        <v>121</v>
      </c>
      <c r="G4" s="83">
        <v>106</v>
      </c>
      <c r="H4" s="84">
        <f t="shared" si="0"/>
        <v>106</v>
      </c>
      <c r="I4" s="148">
        <v>6</v>
      </c>
      <c r="J4" s="2"/>
      <c r="K4" s="27"/>
      <c r="L4" s="29"/>
      <c r="M4" s="12"/>
      <c r="N4" s="12"/>
      <c r="O4" s="12"/>
      <c r="P4" s="12"/>
      <c r="Q4" s="12"/>
      <c r="R4" s="12"/>
    </row>
    <row r="5" spans="1:18" ht="75" customHeight="1" x14ac:dyDescent="0.3">
      <c r="A5" s="80"/>
      <c r="B5" s="79" t="s">
        <v>333</v>
      </c>
      <c r="C5" s="80" t="s">
        <v>313</v>
      </c>
      <c r="D5" s="81">
        <v>2</v>
      </c>
      <c r="E5" s="86" t="s">
        <v>251</v>
      </c>
      <c r="F5" s="82"/>
      <c r="G5" s="83"/>
      <c r="H5" s="84">
        <f t="shared" si="0"/>
        <v>0</v>
      </c>
      <c r="I5" s="148">
        <v>12</v>
      </c>
      <c r="J5" s="2"/>
      <c r="K5" s="27"/>
      <c r="L5" s="29"/>
      <c r="M5" s="2"/>
      <c r="N5" s="2"/>
    </row>
    <row r="6" spans="1:18" ht="69.95" customHeight="1" x14ac:dyDescent="0.3">
      <c r="A6" s="80" t="s">
        <v>198</v>
      </c>
      <c r="B6" s="79" t="s">
        <v>334</v>
      </c>
      <c r="C6" s="80" t="s">
        <v>314</v>
      </c>
      <c r="D6" s="81">
        <v>4</v>
      </c>
      <c r="E6" s="85"/>
      <c r="F6" s="82"/>
      <c r="G6" s="83"/>
      <c r="H6" s="84">
        <f t="shared" si="0"/>
        <v>0</v>
      </c>
      <c r="I6" s="148">
        <v>24</v>
      </c>
      <c r="J6" s="2"/>
      <c r="K6" s="2"/>
      <c r="L6" s="2">
        <v>-1</v>
      </c>
      <c r="M6" s="2"/>
      <c r="N6" s="2"/>
    </row>
    <row r="7" spans="1:18" ht="75" customHeight="1" x14ac:dyDescent="0.3">
      <c r="A7" s="80"/>
      <c r="B7" s="87" t="s">
        <v>335</v>
      </c>
      <c r="C7" s="80" t="s">
        <v>315</v>
      </c>
      <c r="D7" s="81">
        <v>1</v>
      </c>
      <c r="E7" s="88" t="s">
        <v>174</v>
      </c>
      <c r="F7" s="82" t="s">
        <v>140</v>
      </c>
      <c r="G7" s="83">
        <v>49.9</v>
      </c>
      <c r="H7" s="84">
        <f t="shared" si="0"/>
        <v>49.9</v>
      </c>
      <c r="I7" s="148">
        <v>6</v>
      </c>
      <c r="J7" s="2"/>
      <c r="K7" s="2"/>
      <c r="L7" s="2"/>
      <c r="M7" s="2"/>
      <c r="N7" s="2"/>
    </row>
    <row r="8" spans="1:18" ht="75" customHeight="1" x14ac:dyDescent="0.3">
      <c r="A8" s="80" t="s">
        <v>199</v>
      </c>
      <c r="B8" s="80" t="s">
        <v>27</v>
      </c>
      <c r="C8" s="80"/>
      <c r="D8" s="81">
        <v>2</v>
      </c>
      <c r="E8" s="85" t="s">
        <v>172</v>
      </c>
      <c r="F8" s="82" t="s">
        <v>141</v>
      </c>
      <c r="G8" s="83">
        <v>10</v>
      </c>
      <c r="H8" s="84">
        <f t="shared" si="0"/>
        <v>20</v>
      </c>
      <c r="I8" s="148">
        <v>12</v>
      </c>
      <c r="J8" s="2"/>
      <c r="K8" s="2"/>
      <c r="L8" s="2"/>
      <c r="M8" s="2"/>
      <c r="N8" s="2"/>
    </row>
    <row r="9" spans="1:18" ht="75" customHeight="1" x14ac:dyDescent="0.3">
      <c r="A9" s="80"/>
      <c r="B9" s="79" t="s">
        <v>334</v>
      </c>
      <c r="C9" s="80" t="s">
        <v>214</v>
      </c>
      <c r="D9" s="81"/>
      <c r="E9" s="85"/>
      <c r="F9" s="82"/>
      <c r="G9" s="83"/>
      <c r="H9" s="84"/>
      <c r="I9" s="148"/>
      <c r="J9" s="2"/>
      <c r="K9" s="2"/>
      <c r="L9" s="2"/>
      <c r="M9" s="2"/>
      <c r="N9" s="2"/>
    </row>
    <row r="10" spans="1:18" ht="75" customHeight="1" x14ac:dyDescent="0.3">
      <c r="A10" s="78" t="s">
        <v>26</v>
      </c>
      <c r="B10" s="80" t="s">
        <v>28</v>
      </c>
      <c r="C10" s="80" t="s">
        <v>122</v>
      </c>
      <c r="D10" s="81">
        <v>1</v>
      </c>
      <c r="E10" s="85" t="s">
        <v>171</v>
      </c>
      <c r="F10" s="82" t="s">
        <v>123</v>
      </c>
      <c r="G10" s="83">
        <v>36.950000000000003</v>
      </c>
      <c r="H10" s="84">
        <f t="shared" ref="H10:H23" si="1">(D10*G10)</f>
        <v>36.950000000000003</v>
      </c>
      <c r="I10" s="148">
        <v>6</v>
      </c>
      <c r="J10" s="2"/>
      <c r="K10" s="2"/>
      <c r="L10" s="2"/>
      <c r="M10" s="2"/>
      <c r="N10" s="2"/>
    </row>
    <row r="11" spans="1:18" ht="75" customHeight="1" x14ac:dyDescent="0.3">
      <c r="A11" s="78"/>
      <c r="B11" s="80" t="s">
        <v>29</v>
      </c>
      <c r="C11" s="80" t="s">
        <v>124</v>
      </c>
      <c r="D11" s="81">
        <v>1</v>
      </c>
      <c r="E11" s="85" t="s">
        <v>171</v>
      </c>
      <c r="F11" s="82" t="s">
        <v>125</v>
      </c>
      <c r="G11" s="83">
        <v>24.74</v>
      </c>
      <c r="H11" s="84">
        <f t="shared" si="1"/>
        <v>24.74</v>
      </c>
      <c r="I11" s="148">
        <v>6</v>
      </c>
      <c r="J11" s="2"/>
      <c r="K11" s="2"/>
      <c r="L11" s="2"/>
      <c r="M11" s="2"/>
      <c r="N11" s="2"/>
    </row>
    <row r="12" spans="1:18" ht="75" customHeight="1" x14ac:dyDescent="0.3">
      <c r="A12" s="78"/>
      <c r="B12" s="80" t="s">
        <v>30</v>
      </c>
      <c r="C12" s="80" t="s">
        <v>126</v>
      </c>
      <c r="D12" s="81">
        <v>1</v>
      </c>
      <c r="E12" s="85" t="s">
        <v>171</v>
      </c>
      <c r="F12" s="82" t="s">
        <v>127</v>
      </c>
      <c r="G12" s="83">
        <v>1.8</v>
      </c>
      <c r="H12" s="84">
        <f t="shared" si="1"/>
        <v>1.8</v>
      </c>
      <c r="I12" s="148"/>
      <c r="J12" s="2"/>
      <c r="K12" s="2"/>
      <c r="L12" s="2"/>
      <c r="M12" s="2"/>
      <c r="N12" s="2"/>
    </row>
    <row r="13" spans="1:18" ht="75" customHeight="1" x14ac:dyDescent="0.3">
      <c r="A13" s="78"/>
      <c r="B13" s="80" t="s">
        <v>31</v>
      </c>
      <c r="C13" s="80" t="s">
        <v>128</v>
      </c>
      <c r="D13" s="81">
        <v>6</v>
      </c>
      <c r="E13" s="85" t="s">
        <v>171</v>
      </c>
      <c r="F13" s="82" t="s">
        <v>129</v>
      </c>
      <c r="G13" s="83">
        <v>6.44</v>
      </c>
      <c r="H13" s="84">
        <f t="shared" si="1"/>
        <v>38.64</v>
      </c>
      <c r="I13" s="148">
        <v>36</v>
      </c>
      <c r="J13" s="2"/>
      <c r="K13" s="2"/>
      <c r="L13" s="2"/>
      <c r="M13" s="2"/>
      <c r="N13" s="2"/>
    </row>
    <row r="14" spans="1:18" ht="75" customHeight="1" x14ac:dyDescent="0.3">
      <c r="A14" s="78"/>
      <c r="B14" s="80" t="s">
        <v>32</v>
      </c>
      <c r="C14" s="80" t="s">
        <v>132</v>
      </c>
      <c r="D14" s="81">
        <v>6</v>
      </c>
      <c r="E14" s="85" t="s">
        <v>171</v>
      </c>
      <c r="F14" s="82" t="s">
        <v>131</v>
      </c>
      <c r="G14" s="83">
        <v>11.15</v>
      </c>
      <c r="H14" s="84">
        <f t="shared" si="1"/>
        <v>66.900000000000006</v>
      </c>
      <c r="I14" s="148">
        <v>36</v>
      </c>
      <c r="J14" s="2"/>
      <c r="K14" s="2"/>
      <c r="L14" s="2"/>
      <c r="M14" s="2"/>
      <c r="N14" s="2"/>
    </row>
    <row r="15" spans="1:18" ht="75" customHeight="1" x14ac:dyDescent="0.3">
      <c r="A15" s="78"/>
      <c r="B15" s="80"/>
      <c r="C15" s="80"/>
      <c r="D15" s="81"/>
      <c r="E15" s="85"/>
      <c r="F15" s="82" t="s">
        <v>130</v>
      </c>
      <c r="G15" s="83"/>
      <c r="H15" s="84">
        <f t="shared" si="1"/>
        <v>0</v>
      </c>
      <c r="I15" s="148"/>
      <c r="J15" s="2"/>
      <c r="K15" s="2"/>
      <c r="L15" s="2"/>
      <c r="M15" s="2"/>
      <c r="N15" s="2"/>
    </row>
    <row r="16" spans="1:18" ht="75" customHeight="1" x14ac:dyDescent="0.3">
      <c r="A16" s="78"/>
      <c r="B16" s="79" t="s">
        <v>16</v>
      </c>
      <c r="C16" s="80" t="s">
        <v>192</v>
      </c>
      <c r="D16" s="81">
        <v>6</v>
      </c>
      <c r="E16" s="89" t="s">
        <v>171</v>
      </c>
      <c r="F16" s="82" t="s">
        <v>252</v>
      </c>
      <c r="G16" s="83">
        <v>14.82</v>
      </c>
      <c r="H16" s="84">
        <f t="shared" si="1"/>
        <v>88.92</v>
      </c>
      <c r="I16" s="148">
        <v>36</v>
      </c>
      <c r="J16" s="2"/>
      <c r="K16" s="2"/>
      <c r="L16" s="2"/>
      <c r="M16" s="2"/>
      <c r="N16" s="2"/>
    </row>
    <row r="17" spans="1:14" ht="75" customHeight="1" x14ac:dyDescent="0.3">
      <c r="A17" s="78"/>
      <c r="B17" s="80" t="s">
        <v>33</v>
      </c>
      <c r="C17" s="80" t="s">
        <v>327</v>
      </c>
      <c r="D17" s="81">
        <v>6</v>
      </c>
      <c r="E17" s="85" t="s">
        <v>171</v>
      </c>
      <c r="F17" s="82" t="s">
        <v>326</v>
      </c>
      <c r="G17" s="83">
        <v>6.64</v>
      </c>
      <c r="H17" s="84">
        <f t="shared" si="1"/>
        <v>39.839999999999996</v>
      </c>
      <c r="I17" s="148">
        <v>36</v>
      </c>
      <c r="J17" s="2"/>
      <c r="K17" s="2"/>
      <c r="L17" s="2"/>
      <c r="M17" s="2"/>
      <c r="N17" s="2"/>
    </row>
    <row r="18" spans="1:14" ht="75" customHeight="1" x14ac:dyDescent="0.3">
      <c r="A18" s="78"/>
      <c r="B18" s="79" t="s">
        <v>336</v>
      </c>
      <c r="C18" s="80" t="s">
        <v>313</v>
      </c>
      <c r="D18" s="81">
        <v>6</v>
      </c>
      <c r="E18" s="78"/>
      <c r="F18" s="80"/>
      <c r="G18" s="83">
        <v>0</v>
      </c>
      <c r="H18" s="84">
        <f t="shared" si="1"/>
        <v>0</v>
      </c>
      <c r="I18" s="148">
        <v>36</v>
      </c>
      <c r="J18" s="2"/>
      <c r="K18" s="2"/>
      <c r="L18" s="2"/>
      <c r="M18" s="2"/>
      <c r="N18" s="2"/>
    </row>
    <row r="19" spans="1:14" ht="75" customHeight="1" x14ac:dyDescent="0.3">
      <c r="A19" s="78"/>
      <c r="B19" s="80" t="s">
        <v>34</v>
      </c>
      <c r="C19" s="80" t="s">
        <v>43</v>
      </c>
      <c r="D19" s="81">
        <v>1</v>
      </c>
      <c r="E19" s="78" t="s">
        <v>186</v>
      </c>
      <c r="F19" s="82" t="s">
        <v>184</v>
      </c>
      <c r="G19" s="83">
        <v>0</v>
      </c>
      <c r="H19" s="84">
        <f t="shared" si="1"/>
        <v>0</v>
      </c>
      <c r="I19" s="148">
        <v>6</v>
      </c>
      <c r="J19" s="2"/>
      <c r="K19" s="2"/>
      <c r="L19" s="2"/>
      <c r="M19" s="2"/>
      <c r="N19" s="2"/>
    </row>
    <row r="20" spans="1:14" ht="75" customHeight="1" x14ac:dyDescent="0.3">
      <c r="A20" s="78"/>
      <c r="B20" s="80" t="s">
        <v>35</v>
      </c>
      <c r="C20" s="80" t="s">
        <v>43</v>
      </c>
      <c r="D20" s="81">
        <v>1</v>
      </c>
      <c r="E20" s="78" t="s">
        <v>186</v>
      </c>
      <c r="F20" s="82" t="s">
        <v>185</v>
      </c>
      <c r="G20" s="83">
        <v>0</v>
      </c>
      <c r="H20" s="84">
        <f t="shared" si="1"/>
        <v>0</v>
      </c>
      <c r="I20" s="148">
        <v>6</v>
      </c>
      <c r="J20" s="2"/>
      <c r="K20" s="2"/>
      <c r="L20" s="2"/>
      <c r="M20" s="2"/>
      <c r="N20" s="2"/>
    </row>
    <row r="21" spans="1:14" ht="75" customHeight="1" x14ac:dyDescent="0.3">
      <c r="A21" s="78" t="s">
        <v>36</v>
      </c>
      <c r="B21" s="80" t="s">
        <v>37</v>
      </c>
      <c r="C21" s="80" t="s">
        <v>182</v>
      </c>
      <c r="D21" s="81">
        <v>1</v>
      </c>
      <c r="E21" s="85" t="s">
        <v>172</v>
      </c>
      <c r="F21" s="82" t="s">
        <v>139</v>
      </c>
      <c r="G21" s="83">
        <v>10</v>
      </c>
      <c r="H21" s="84">
        <f t="shared" si="1"/>
        <v>10</v>
      </c>
      <c r="I21" s="148">
        <v>6</v>
      </c>
      <c r="J21" s="2"/>
      <c r="K21" s="2"/>
      <c r="L21" s="2"/>
      <c r="M21" s="2"/>
      <c r="N21" s="2"/>
    </row>
    <row r="22" spans="1:14" ht="110.25" customHeight="1" x14ac:dyDescent="0.3">
      <c r="A22" s="78" t="s">
        <v>271</v>
      </c>
      <c r="B22" s="80" t="s">
        <v>316</v>
      </c>
      <c r="C22" s="80" t="s">
        <v>317</v>
      </c>
      <c r="D22" s="81">
        <v>4</v>
      </c>
      <c r="E22" s="78"/>
      <c r="F22" s="80"/>
      <c r="G22" s="83"/>
      <c r="H22" s="84">
        <f t="shared" si="1"/>
        <v>0</v>
      </c>
      <c r="I22" s="148">
        <v>24</v>
      </c>
      <c r="J22" s="2"/>
      <c r="K22" s="2"/>
      <c r="L22" s="2"/>
      <c r="M22" s="2"/>
      <c r="N22" s="2"/>
    </row>
    <row r="23" spans="1:14" ht="75" customHeight="1" x14ac:dyDescent="0.3">
      <c r="A23" s="78" t="s">
        <v>38</v>
      </c>
      <c r="B23" s="80" t="s">
        <v>133</v>
      </c>
      <c r="C23" s="80" t="s">
        <v>337</v>
      </c>
      <c r="D23" s="81">
        <v>1</v>
      </c>
      <c r="E23" s="85" t="s">
        <v>175</v>
      </c>
      <c r="F23" s="82" t="s">
        <v>135</v>
      </c>
      <c r="G23" s="83">
        <v>105.3</v>
      </c>
      <c r="H23" s="84">
        <f t="shared" si="1"/>
        <v>105.3</v>
      </c>
      <c r="I23" s="148">
        <v>6</v>
      </c>
      <c r="J23" s="2"/>
      <c r="K23" s="2"/>
      <c r="L23" s="2"/>
      <c r="M23" s="2"/>
      <c r="N23" s="2"/>
    </row>
    <row r="24" spans="1:14" ht="69.95" customHeight="1" x14ac:dyDescent="0.3">
      <c r="A24" s="78"/>
      <c r="B24" s="80" t="s">
        <v>187</v>
      </c>
      <c r="C24" s="80" t="s">
        <v>189</v>
      </c>
      <c r="D24" s="81">
        <v>1</v>
      </c>
      <c r="E24" s="85"/>
      <c r="F24" s="82"/>
      <c r="G24" s="83"/>
      <c r="H24" s="84"/>
      <c r="I24" s="148">
        <v>6</v>
      </c>
      <c r="J24" s="2"/>
      <c r="K24" s="2"/>
      <c r="L24" s="2"/>
      <c r="M24" s="2"/>
      <c r="N24" s="2"/>
    </row>
    <row r="25" spans="1:14" ht="69.95" customHeight="1" x14ac:dyDescent="0.3">
      <c r="A25" s="78"/>
      <c r="B25" s="80" t="s">
        <v>288</v>
      </c>
      <c r="C25" s="80" t="s">
        <v>188</v>
      </c>
      <c r="D25" s="81">
        <v>1</v>
      </c>
      <c r="E25" s="85"/>
      <c r="F25" s="82"/>
      <c r="G25" s="83"/>
      <c r="H25" s="84"/>
      <c r="I25" s="148">
        <v>6</v>
      </c>
      <c r="J25" s="2"/>
      <c r="K25" s="2"/>
      <c r="L25" s="2"/>
      <c r="M25" s="2"/>
      <c r="N25" s="2"/>
    </row>
    <row r="26" spans="1:14" ht="69.95" customHeight="1" x14ac:dyDescent="0.3">
      <c r="A26" s="78"/>
      <c r="B26" s="80"/>
      <c r="C26" s="80" t="s">
        <v>190</v>
      </c>
      <c r="D26" s="81">
        <v>1</v>
      </c>
      <c r="E26" s="85"/>
      <c r="F26" s="82"/>
      <c r="G26" s="83"/>
      <c r="H26" s="84"/>
      <c r="I26" s="148">
        <v>6</v>
      </c>
      <c r="J26" s="2"/>
      <c r="K26" s="2"/>
      <c r="L26" s="2"/>
      <c r="M26" s="2"/>
      <c r="N26" s="2"/>
    </row>
    <row r="27" spans="1:14" ht="69.95" customHeight="1" x14ac:dyDescent="0.3">
      <c r="A27" s="78"/>
      <c r="B27" s="80"/>
      <c r="C27" s="80" t="s">
        <v>191</v>
      </c>
      <c r="D27" s="81">
        <v>1</v>
      </c>
      <c r="E27" s="85"/>
      <c r="F27" s="82"/>
      <c r="G27" s="83"/>
      <c r="H27" s="84"/>
      <c r="I27" s="148">
        <v>6</v>
      </c>
      <c r="J27" s="2"/>
      <c r="K27" s="2"/>
      <c r="L27" s="2"/>
      <c r="M27" s="2"/>
      <c r="N27" s="2"/>
    </row>
    <row r="28" spans="1:14" ht="69.95" customHeight="1" x14ac:dyDescent="0.3">
      <c r="A28" s="78"/>
      <c r="B28" s="80"/>
      <c r="C28" s="80" t="s">
        <v>218</v>
      </c>
      <c r="D28" s="81">
        <v>15</v>
      </c>
      <c r="E28" s="85"/>
      <c r="F28" s="82"/>
      <c r="G28" s="83"/>
      <c r="H28" s="84"/>
      <c r="I28" s="148">
        <v>90</v>
      </c>
      <c r="J28" s="2"/>
      <c r="K28" s="2"/>
      <c r="L28" s="2"/>
      <c r="M28" s="2"/>
      <c r="N28" s="2"/>
    </row>
    <row r="29" spans="1:14" ht="69.95" customHeight="1" x14ac:dyDescent="0.3">
      <c r="A29" s="78"/>
      <c r="B29" s="80"/>
      <c r="C29" s="80" t="s">
        <v>217</v>
      </c>
      <c r="D29" s="81">
        <v>2</v>
      </c>
      <c r="E29" s="85"/>
      <c r="F29" s="82"/>
      <c r="G29" s="83"/>
      <c r="H29" s="84"/>
      <c r="I29" s="148"/>
      <c r="J29" s="2"/>
      <c r="K29" s="2"/>
      <c r="L29" s="2"/>
      <c r="M29" s="2"/>
      <c r="N29" s="2"/>
    </row>
    <row r="30" spans="1:14" ht="69.95" customHeight="1" x14ac:dyDescent="0.3">
      <c r="A30" s="78"/>
      <c r="B30" s="80"/>
      <c r="C30" s="80" t="s">
        <v>41</v>
      </c>
      <c r="D30" s="81">
        <v>15</v>
      </c>
      <c r="E30" s="85"/>
      <c r="F30" s="82"/>
      <c r="G30" s="83"/>
      <c r="H30" s="84"/>
      <c r="I30" s="148">
        <v>90</v>
      </c>
      <c r="J30" s="2"/>
      <c r="K30" s="2"/>
      <c r="L30" s="2"/>
      <c r="M30" s="2"/>
      <c r="N30" s="2"/>
    </row>
    <row r="31" spans="1:14" ht="69.95" customHeight="1" x14ac:dyDescent="0.3">
      <c r="A31" s="78"/>
      <c r="B31" s="80" t="s">
        <v>134</v>
      </c>
      <c r="C31" s="80" t="s">
        <v>338</v>
      </c>
      <c r="D31" s="81">
        <v>2</v>
      </c>
      <c r="E31" s="78" t="s">
        <v>175</v>
      </c>
      <c r="F31" s="82" t="s">
        <v>183</v>
      </c>
      <c r="G31" s="83">
        <v>8.99</v>
      </c>
      <c r="H31" s="84">
        <f t="shared" ref="H31:H41" si="2">(D31*G31)</f>
        <v>17.98</v>
      </c>
      <c r="I31" s="148"/>
      <c r="J31" s="2"/>
      <c r="K31" s="2"/>
      <c r="L31" s="2"/>
      <c r="M31" s="2"/>
      <c r="N31" s="2"/>
    </row>
    <row r="32" spans="1:14" ht="69.95" customHeight="1" x14ac:dyDescent="0.3">
      <c r="A32" s="78"/>
      <c r="B32" s="80" t="s">
        <v>39</v>
      </c>
      <c r="C32" s="80" t="s">
        <v>277</v>
      </c>
      <c r="D32" s="81">
        <v>16</v>
      </c>
      <c r="E32" s="85" t="s">
        <v>171</v>
      </c>
      <c r="F32" s="82" t="s">
        <v>136</v>
      </c>
      <c r="G32" s="83">
        <v>28.66</v>
      </c>
      <c r="H32" s="84">
        <f t="shared" si="2"/>
        <v>458.56</v>
      </c>
      <c r="I32" s="148">
        <v>96</v>
      </c>
      <c r="J32" s="2"/>
      <c r="K32" s="2"/>
      <c r="L32" s="2"/>
      <c r="M32" s="2"/>
      <c r="N32" s="2"/>
    </row>
    <row r="33" spans="1:14" ht="69.95" customHeight="1" x14ac:dyDescent="0.3">
      <c r="A33" s="78"/>
      <c r="B33" s="80" t="s">
        <v>40</v>
      </c>
      <c r="C33" s="80" t="s">
        <v>278</v>
      </c>
      <c r="D33" s="81">
        <v>16</v>
      </c>
      <c r="E33" s="85" t="s">
        <v>171</v>
      </c>
      <c r="F33" s="82" t="s">
        <v>137</v>
      </c>
      <c r="G33" s="83">
        <v>9.74</v>
      </c>
      <c r="H33" s="84">
        <f t="shared" si="2"/>
        <v>155.84</v>
      </c>
      <c r="I33" s="148">
        <v>96</v>
      </c>
      <c r="J33" s="2"/>
      <c r="K33" s="2"/>
      <c r="L33" s="2"/>
      <c r="M33" s="2"/>
      <c r="N33" s="2"/>
    </row>
    <row r="34" spans="1:14" ht="69.95" customHeight="1" x14ac:dyDescent="0.3">
      <c r="A34" s="78"/>
      <c r="B34" s="80" t="s">
        <v>42</v>
      </c>
      <c r="C34" s="80" t="s">
        <v>254</v>
      </c>
      <c r="D34" s="81">
        <v>16</v>
      </c>
      <c r="E34" s="85" t="s">
        <v>171</v>
      </c>
      <c r="F34" s="82" t="s">
        <v>138</v>
      </c>
      <c r="G34" s="83">
        <v>6.49</v>
      </c>
      <c r="H34" s="84">
        <f t="shared" si="2"/>
        <v>103.84</v>
      </c>
      <c r="I34" s="148">
        <v>96</v>
      </c>
      <c r="J34" s="2"/>
      <c r="K34" s="2"/>
      <c r="L34" s="2"/>
      <c r="M34" s="2"/>
      <c r="N34" s="2"/>
    </row>
    <row r="35" spans="1:14" ht="75" customHeight="1" x14ac:dyDescent="0.3">
      <c r="A35" s="78"/>
      <c r="B35" s="80" t="s">
        <v>279</v>
      </c>
      <c r="C35" s="80" t="s">
        <v>216</v>
      </c>
      <c r="D35" s="81">
        <v>16</v>
      </c>
      <c r="E35" s="85" t="s">
        <v>171</v>
      </c>
      <c r="F35" s="82" t="s">
        <v>215</v>
      </c>
      <c r="G35" s="83">
        <v>3.85</v>
      </c>
      <c r="H35" s="84">
        <f t="shared" si="2"/>
        <v>61.6</v>
      </c>
      <c r="I35" s="148">
        <v>96</v>
      </c>
      <c r="J35" s="2"/>
      <c r="K35" s="2"/>
      <c r="L35" s="2"/>
      <c r="M35" s="2"/>
      <c r="N35" s="2"/>
    </row>
    <row r="36" spans="1:14" ht="75" customHeight="1" x14ac:dyDescent="0.3">
      <c r="A36" s="78"/>
      <c r="B36" s="80" t="s">
        <v>44</v>
      </c>
      <c r="C36" s="80"/>
      <c r="D36" s="81"/>
      <c r="E36" s="89"/>
      <c r="F36" s="80"/>
      <c r="G36" s="83"/>
      <c r="H36" s="84">
        <f t="shared" si="2"/>
        <v>0</v>
      </c>
      <c r="I36" s="148"/>
      <c r="J36" s="2"/>
      <c r="K36" s="2"/>
      <c r="L36" s="2"/>
      <c r="M36" s="2"/>
      <c r="N36" s="2"/>
    </row>
    <row r="37" spans="1:14" ht="75" customHeight="1" x14ac:dyDescent="0.3">
      <c r="A37" s="78"/>
      <c r="B37" s="80"/>
      <c r="C37" s="80" t="s">
        <v>12</v>
      </c>
      <c r="D37" s="81">
        <v>1</v>
      </c>
      <c r="E37" s="85" t="s">
        <v>201</v>
      </c>
      <c r="F37" s="82" t="s">
        <v>202</v>
      </c>
      <c r="G37" s="83">
        <v>8.25</v>
      </c>
      <c r="H37" s="84">
        <f t="shared" si="2"/>
        <v>8.25</v>
      </c>
      <c r="I37" s="148"/>
      <c r="J37" s="2"/>
      <c r="K37" s="2"/>
      <c r="L37" s="2"/>
      <c r="M37" s="2"/>
      <c r="N37" s="2"/>
    </row>
    <row r="38" spans="1:14" ht="75" customHeight="1" x14ac:dyDescent="0.3">
      <c r="A38" s="78"/>
      <c r="B38" s="80"/>
      <c r="C38" s="80" t="s">
        <v>13</v>
      </c>
      <c r="D38" s="81">
        <v>1</v>
      </c>
      <c r="E38" s="85" t="s">
        <v>201</v>
      </c>
      <c r="F38" s="82" t="s">
        <v>202</v>
      </c>
      <c r="G38" s="83">
        <v>8.25</v>
      </c>
      <c r="H38" s="84">
        <f t="shared" si="2"/>
        <v>8.25</v>
      </c>
      <c r="I38" s="148"/>
      <c r="J38" s="2"/>
      <c r="K38" s="2"/>
      <c r="L38" s="2"/>
      <c r="M38" s="2"/>
      <c r="N38" s="2"/>
    </row>
    <row r="39" spans="1:14" ht="75" customHeight="1" x14ac:dyDescent="0.3">
      <c r="A39" s="78"/>
      <c r="B39" s="80"/>
      <c r="C39" s="80" t="s">
        <v>14</v>
      </c>
      <c r="D39" s="81">
        <v>1</v>
      </c>
      <c r="E39" s="85" t="s">
        <v>201</v>
      </c>
      <c r="F39" s="82" t="s">
        <v>202</v>
      </c>
      <c r="G39" s="83">
        <v>8.25</v>
      </c>
      <c r="H39" s="84">
        <f t="shared" si="2"/>
        <v>8.25</v>
      </c>
      <c r="I39" s="148"/>
      <c r="J39" s="2"/>
      <c r="K39" s="2"/>
      <c r="L39" s="2"/>
      <c r="M39" s="2"/>
      <c r="N39" s="2"/>
    </row>
    <row r="40" spans="1:14" ht="75" customHeight="1" x14ac:dyDescent="0.3">
      <c r="A40" s="78"/>
      <c r="B40" s="80"/>
      <c r="C40" s="80" t="s">
        <v>193</v>
      </c>
      <c r="D40" s="81">
        <v>1</v>
      </c>
      <c r="E40" s="85" t="s">
        <v>201</v>
      </c>
      <c r="F40" s="82" t="s">
        <v>202</v>
      </c>
      <c r="G40" s="83">
        <v>8.25</v>
      </c>
      <c r="H40" s="84">
        <f t="shared" si="2"/>
        <v>8.25</v>
      </c>
      <c r="I40" s="148"/>
      <c r="J40" s="2"/>
      <c r="K40" s="2"/>
      <c r="L40" s="2"/>
      <c r="M40" s="2"/>
      <c r="N40" s="2"/>
    </row>
    <row r="41" spans="1:14" ht="75" customHeight="1" x14ac:dyDescent="0.3">
      <c r="A41" s="78" t="s">
        <v>24</v>
      </c>
      <c r="B41" s="80" t="s">
        <v>119</v>
      </c>
      <c r="C41" s="80"/>
      <c r="D41" s="81">
        <v>1</v>
      </c>
      <c r="E41" s="85" t="s">
        <v>171</v>
      </c>
      <c r="F41" s="82" t="s">
        <v>120</v>
      </c>
      <c r="G41" s="83">
        <v>14.99</v>
      </c>
      <c r="H41" s="84">
        <f t="shared" si="2"/>
        <v>14.99</v>
      </c>
      <c r="I41" s="148">
        <v>6</v>
      </c>
      <c r="J41" s="2"/>
      <c r="K41" s="2"/>
      <c r="L41" s="2"/>
      <c r="M41" s="2"/>
      <c r="N41" s="2"/>
    </row>
    <row r="42" spans="1:14" ht="48.75" customHeight="1" x14ac:dyDescent="0.2">
      <c r="A42" s="2"/>
      <c r="B42" s="2"/>
      <c r="C42" s="2"/>
      <c r="D42" s="2"/>
      <c r="E42" s="2"/>
      <c r="F42" s="2"/>
      <c r="G42" s="37"/>
      <c r="H42" s="39">
        <f>SUM(H3:H41)</f>
        <v>1468.0899999999997</v>
      </c>
      <c r="I42" s="2"/>
      <c r="J42" s="2"/>
      <c r="K42" s="2"/>
      <c r="L42" s="2"/>
      <c r="M42" s="2"/>
      <c r="N42" s="2"/>
    </row>
    <row r="43" spans="1:14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</sheetData>
  <mergeCells count="1">
    <mergeCell ref="K1:L1"/>
  </mergeCells>
  <hyperlinks>
    <hyperlink ref="F11" r:id="rId1"/>
    <hyperlink ref="F12" r:id="rId2"/>
    <hyperlink ref="F13" r:id="rId3"/>
    <hyperlink ref="F14" r:id="rId4"/>
    <hyperlink ref="F15" r:id="rId5"/>
    <hyperlink ref="F17" r:id="rId6"/>
    <hyperlink ref="F21" r:id="rId7"/>
    <hyperlink ref="F23" r:id="rId8"/>
    <hyperlink ref="F32" r:id="rId9"/>
    <hyperlink ref="F33" r:id="rId10"/>
    <hyperlink ref="F34" r:id="rId11"/>
    <hyperlink ref="F35" r:id="rId12"/>
    <hyperlink ref="F41" r:id="rId13"/>
    <hyperlink ref="F10" r:id="rId14"/>
    <hyperlink ref="F31" display="https://www.wardsci.com/store/search/searchResultList.jsp?_dyncharset=UTF-8&amp;_dynSessConf=6234371259891910695&amp;keyword=875210&amp;search.x=foo&amp;%2Fvwr%2Fsearch%2FSearchFormHandler.searchRequest.searchOperator=and&amp;_D%3A%2Fvwr%2Fsearch%2FSearchFormHandler.searchRe"/>
    <hyperlink ref="F19" r:id="rId15"/>
    <hyperlink ref="F20" r:id="rId16"/>
    <hyperlink ref="F8" r:id="rId17"/>
    <hyperlink ref="F4" r:id="rId18"/>
    <hyperlink ref="F3" r:id="rId19"/>
    <hyperlink ref="F7" r:id="rId20"/>
    <hyperlink ref="F16" r:id="rId21"/>
  </hyperlinks>
  <pageMargins left="0.75" right="0.75" top="1" bottom="1" header="0.5" footer="0.5"/>
  <pageSetup paperSize="256" scale="34" firstPageNumber="0" fitToWidth="0" orientation="portrait" horizontalDpi="300" verticalDpi="300" r:id="rId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zoomScale="60" zoomScaleNormal="60" zoomScalePageLayoutView="125" workbookViewId="0">
      <selection activeCell="A5" sqref="A5"/>
    </sheetView>
  </sheetViews>
  <sheetFormatPr defaultColWidth="8.85546875" defaultRowHeight="12.75" x14ac:dyDescent="0.2"/>
  <cols>
    <col min="1" max="1" width="30.85546875" customWidth="1"/>
    <col min="2" max="2" width="33.85546875" customWidth="1"/>
    <col min="3" max="3" width="29.140625" customWidth="1"/>
    <col min="4" max="4" width="15.42578125" customWidth="1"/>
    <col min="5" max="5" width="32.140625" customWidth="1"/>
    <col min="6" max="6" width="44.7109375" customWidth="1"/>
    <col min="7" max="8" width="20.85546875" customWidth="1"/>
    <col min="9" max="9" width="38" customWidth="1"/>
    <col min="11" max="11" width="28.140625" customWidth="1"/>
    <col min="12" max="12" width="21.140625" customWidth="1"/>
    <col min="13" max="13" width="82.140625" customWidth="1"/>
    <col min="16" max="16" width="16.7109375" customWidth="1"/>
  </cols>
  <sheetData>
    <row r="1" spans="1:18" s="7" customFormat="1" ht="69.95" customHeight="1" x14ac:dyDescent="0.4">
      <c r="A1" s="129" t="s">
        <v>5</v>
      </c>
      <c r="B1" s="129"/>
      <c r="C1" s="129"/>
      <c r="D1" s="129"/>
      <c r="E1" s="129"/>
      <c r="F1" s="129"/>
      <c r="G1" s="129"/>
      <c r="H1" s="130"/>
      <c r="K1" s="159"/>
      <c r="L1" s="159"/>
      <c r="M1" s="159"/>
      <c r="N1" s="13"/>
      <c r="O1" s="13"/>
      <c r="P1" s="13"/>
      <c r="Q1" s="13"/>
      <c r="R1" s="13"/>
    </row>
    <row r="2" spans="1:18" ht="75" customHeight="1" x14ac:dyDescent="0.3">
      <c r="A2" s="56" t="s">
        <v>25</v>
      </c>
      <c r="B2" s="57" t="s">
        <v>0</v>
      </c>
      <c r="C2" s="58" t="s">
        <v>1</v>
      </c>
      <c r="D2" s="59" t="s">
        <v>142</v>
      </c>
      <c r="E2" s="58" t="s">
        <v>95</v>
      </c>
      <c r="F2" s="58" t="s">
        <v>176</v>
      </c>
      <c r="G2" s="60" t="s">
        <v>2</v>
      </c>
      <c r="H2" s="61" t="s">
        <v>219</v>
      </c>
      <c r="I2" s="149" t="s">
        <v>351</v>
      </c>
      <c r="K2" s="158"/>
      <c r="L2" s="158"/>
      <c r="M2" s="30"/>
      <c r="N2" s="14"/>
      <c r="O2" s="14"/>
      <c r="P2" s="14"/>
      <c r="Q2" s="14"/>
      <c r="R2" s="14"/>
    </row>
    <row r="3" spans="1:18" ht="80.099999999999994" customHeight="1" x14ac:dyDescent="0.3">
      <c r="A3" s="150" t="s">
        <v>45</v>
      </c>
      <c r="B3" s="151" t="s">
        <v>46</v>
      </c>
      <c r="C3" s="151" t="s">
        <v>318</v>
      </c>
      <c r="D3" s="152">
        <v>32</v>
      </c>
      <c r="E3" s="151"/>
      <c r="F3" s="151"/>
      <c r="G3" s="153"/>
      <c r="H3" s="154">
        <f t="shared" ref="H3:H9" si="0">(D3*G3)</f>
        <v>0</v>
      </c>
      <c r="I3" s="149"/>
      <c r="K3" s="158"/>
      <c r="L3" s="158"/>
      <c r="M3" s="31"/>
      <c r="N3" s="15"/>
      <c r="O3" s="15"/>
      <c r="P3" s="15"/>
      <c r="Q3" s="15"/>
      <c r="R3" s="15"/>
    </row>
    <row r="4" spans="1:18" ht="119.25" customHeight="1" x14ac:dyDescent="0.3">
      <c r="A4" s="150"/>
      <c r="B4" s="151" t="s">
        <v>47</v>
      </c>
      <c r="C4" s="151" t="s">
        <v>318</v>
      </c>
      <c r="D4" s="152">
        <v>32</v>
      </c>
      <c r="E4" s="151"/>
      <c r="F4" s="151"/>
      <c r="G4" s="153"/>
      <c r="H4" s="154">
        <f t="shared" si="0"/>
        <v>0</v>
      </c>
      <c r="I4" s="149"/>
      <c r="K4" s="158"/>
      <c r="L4" s="158"/>
      <c r="M4" s="32"/>
      <c r="N4" s="16"/>
      <c r="O4" s="16"/>
      <c r="P4" s="16"/>
      <c r="Q4" s="16"/>
      <c r="R4" s="16"/>
    </row>
    <row r="5" spans="1:18" ht="102.75" customHeight="1" x14ac:dyDescent="0.3">
      <c r="A5" s="150"/>
      <c r="B5" s="151" t="s">
        <v>48</v>
      </c>
      <c r="C5" s="155" t="s">
        <v>318</v>
      </c>
      <c r="D5" s="152">
        <v>32</v>
      </c>
      <c r="E5" s="151"/>
      <c r="F5" s="151"/>
      <c r="G5" s="153"/>
      <c r="H5" s="154">
        <f t="shared" si="0"/>
        <v>0</v>
      </c>
      <c r="I5" s="149"/>
      <c r="K5" s="158"/>
      <c r="L5" s="158"/>
      <c r="M5" s="32"/>
      <c r="N5" s="16"/>
      <c r="O5" s="16"/>
      <c r="P5" s="16"/>
      <c r="Q5" s="16"/>
      <c r="R5" s="16"/>
    </row>
    <row r="6" spans="1:18" ht="40.5" x14ac:dyDescent="0.3">
      <c r="A6" s="62"/>
      <c r="B6" s="63" t="s">
        <v>49</v>
      </c>
      <c r="C6" s="63" t="s">
        <v>330</v>
      </c>
      <c r="D6" s="64">
        <v>32</v>
      </c>
      <c r="E6" s="62" t="s">
        <v>178</v>
      </c>
      <c r="F6" s="63" t="s">
        <v>177</v>
      </c>
      <c r="G6" s="65">
        <v>1</v>
      </c>
      <c r="H6" s="66">
        <f t="shared" si="0"/>
        <v>32</v>
      </c>
      <c r="I6" s="149">
        <v>192</v>
      </c>
      <c r="K6" s="160"/>
      <c r="L6" s="160"/>
      <c r="M6" s="161"/>
    </row>
    <row r="7" spans="1:18" ht="58.5" customHeight="1" x14ac:dyDescent="0.3">
      <c r="A7" s="62"/>
      <c r="B7" s="63" t="s">
        <v>49</v>
      </c>
      <c r="C7" s="63" t="s">
        <v>331</v>
      </c>
      <c r="D7" s="64">
        <v>32</v>
      </c>
      <c r="E7" s="62" t="s">
        <v>178</v>
      </c>
      <c r="F7" s="63" t="s">
        <v>177</v>
      </c>
      <c r="G7" s="65">
        <v>1</v>
      </c>
      <c r="H7" s="66">
        <f t="shared" si="0"/>
        <v>32</v>
      </c>
      <c r="I7" s="149">
        <v>192</v>
      </c>
      <c r="K7" s="160"/>
      <c r="L7" s="160"/>
      <c r="M7" s="161"/>
    </row>
    <row r="8" spans="1:18" ht="60.75" x14ac:dyDescent="0.3">
      <c r="A8" s="62" t="s">
        <v>50</v>
      </c>
      <c r="B8" s="63" t="s">
        <v>51</v>
      </c>
      <c r="C8" s="63"/>
      <c r="D8" s="64">
        <v>2</v>
      </c>
      <c r="E8" s="68" t="s">
        <v>179</v>
      </c>
      <c r="F8" s="69" t="s">
        <v>143</v>
      </c>
      <c r="G8" s="65">
        <v>21.95</v>
      </c>
      <c r="H8" s="66">
        <f t="shared" si="0"/>
        <v>43.9</v>
      </c>
      <c r="I8" s="149">
        <v>12</v>
      </c>
      <c r="M8">
        <v>-1</v>
      </c>
    </row>
    <row r="9" spans="1:18" ht="40.5" x14ac:dyDescent="0.3">
      <c r="A9" s="70" t="s">
        <v>245</v>
      </c>
      <c r="B9" s="63" t="s">
        <v>52</v>
      </c>
      <c r="C9" s="63" t="s">
        <v>200</v>
      </c>
      <c r="D9" s="64">
        <v>1</v>
      </c>
      <c r="E9" s="68" t="s">
        <v>179</v>
      </c>
      <c r="F9" s="69" t="s">
        <v>145</v>
      </c>
      <c r="G9" s="65">
        <v>9.9499999999999993</v>
      </c>
      <c r="H9" s="66">
        <f t="shared" si="0"/>
        <v>9.9499999999999993</v>
      </c>
      <c r="I9" s="149">
        <v>6</v>
      </c>
    </row>
    <row r="10" spans="1:18" ht="92.25" customHeight="1" x14ac:dyDescent="0.3">
      <c r="A10" s="70"/>
      <c r="B10" s="67" t="s">
        <v>116</v>
      </c>
      <c r="C10" s="63" t="s">
        <v>194</v>
      </c>
      <c r="D10" s="64"/>
      <c r="E10" s="68"/>
      <c r="F10" s="69"/>
      <c r="G10" s="65"/>
      <c r="H10" s="66"/>
      <c r="I10" s="149"/>
    </row>
    <row r="11" spans="1:18" ht="92.25" customHeight="1" x14ac:dyDescent="0.3">
      <c r="A11" s="70"/>
      <c r="B11" s="63" t="s">
        <v>115</v>
      </c>
      <c r="C11" s="63"/>
      <c r="D11" s="64"/>
      <c r="E11" s="68"/>
      <c r="F11" s="69"/>
      <c r="G11" s="65"/>
      <c r="H11" s="66"/>
      <c r="I11" s="149"/>
    </row>
    <row r="12" spans="1:18" ht="102" customHeight="1" x14ac:dyDescent="0.3">
      <c r="A12" s="62" t="s">
        <v>53</v>
      </c>
      <c r="B12" s="63" t="s">
        <v>54</v>
      </c>
      <c r="C12" s="63" t="s">
        <v>319</v>
      </c>
      <c r="D12" s="64">
        <v>32</v>
      </c>
      <c r="E12" s="63"/>
      <c r="F12" s="63"/>
      <c r="G12" s="65"/>
      <c r="H12" s="66">
        <f>(D12*G12)</f>
        <v>0</v>
      </c>
      <c r="I12" s="149"/>
      <c r="M12" s="6"/>
    </row>
    <row r="13" spans="1:18" ht="39.950000000000003" customHeight="1" x14ac:dyDescent="0.3">
      <c r="A13" s="62"/>
      <c r="B13" s="63" t="s">
        <v>332</v>
      </c>
      <c r="C13" s="63"/>
      <c r="D13" s="64">
        <v>32</v>
      </c>
      <c r="E13" s="63"/>
      <c r="F13" s="63"/>
      <c r="G13" s="65"/>
      <c r="H13" s="66">
        <f>(D13*G13)</f>
        <v>0</v>
      </c>
      <c r="I13" s="149"/>
    </row>
    <row r="14" spans="1:18" ht="71.25" customHeight="1" x14ac:dyDescent="0.3">
      <c r="A14" s="62" t="s">
        <v>55</v>
      </c>
      <c r="B14" s="63" t="s">
        <v>56</v>
      </c>
      <c r="C14" s="63"/>
      <c r="D14" s="64">
        <v>1</v>
      </c>
      <c r="E14" s="68" t="s">
        <v>179</v>
      </c>
      <c r="F14" s="69" t="s">
        <v>151</v>
      </c>
      <c r="G14" s="65">
        <v>23.1</v>
      </c>
      <c r="H14" s="66">
        <f>(D14*G14)</f>
        <v>23.1</v>
      </c>
      <c r="I14" s="149"/>
    </row>
    <row r="15" spans="1:18" ht="90" customHeight="1" x14ac:dyDescent="0.3">
      <c r="A15" s="62"/>
      <c r="B15" s="63" t="s">
        <v>57</v>
      </c>
      <c r="C15" s="63"/>
      <c r="D15" s="64">
        <v>1</v>
      </c>
      <c r="E15" s="68" t="s">
        <v>179</v>
      </c>
      <c r="F15" s="69" t="s">
        <v>152</v>
      </c>
      <c r="G15" s="65">
        <v>84.25</v>
      </c>
      <c r="H15" s="66">
        <f>(D15*G15)</f>
        <v>84.25</v>
      </c>
      <c r="I15" s="149"/>
    </row>
    <row r="16" spans="1:18" ht="94.5" customHeight="1" x14ac:dyDescent="0.3">
      <c r="A16" s="62" t="s">
        <v>58</v>
      </c>
      <c r="B16" s="63"/>
      <c r="C16" s="63"/>
      <c r="D16" s="64"/>
      <c r="E16" s="63"/>
      <c r="F16" s="63"/>
      <c r="G16" s="65"/>
      <c r="H16" s="66"/>
      <c r="I16" s="149"/>
    </row>
    <row r="17" spans="1:9" ht="94.5" customHeight="1" x14ac:dyDescent="0.3">
      <c r="A17" s="62"/>
      <c r="B17" s="63"/>
      <c r="C17" s="63"/>
      <c r="D17" s="64"/>
      <c r="E17" s="63"/>
      <c r="F17" s="63"/>
      <c r="G17" s="65"/>
      <c r="H17" s="66"/>
      <c r="I17" s="149"/>
    </row>
    <row r="18" spans="1:9" ht="75.75" customHeight="1" x14ac:dyDescent="0.3">
      <c r="A18" s="62" t="s">
        <v>59</v>
      </c>
      <c r="B18" s="63" t="s">
        <v>117</v>
      </c>
      <c r="C18" s="63"/>
      <c r="D18" s="64">
        <v>1</v>
      </c>
      <c r="E18" s="68" t="s">
        <v>179</v>
      </c>
      <c r="F18" s="69" t="s">
        <v>144</v>
      </c>
      <c r="G18" s="65">
        <v>216.75</v>
      </c>
      <c r="H18" s="66">
        <f t="shared" ref="H18:H57" si="1">(D18*G18)</f>
        <v>216.75</v>
      </c>
      <c r="I18" s="149"/>
    </row>
    <row r="19" spans="1:9" ht="20.25" x14ac:dyDescent="0.3">
      <c r="A19" s="62"/>
      <c r="B19" s="63"/>
      <c r="C19" s="63" t="s">
        <v>60</v>
      </c>
      <c r="D19" s="64">
        <v>1</v>
      </c>
      <c r="E19" s="63"/>
      <c r="F19" s="63"/>
      <c r="G19" s="65"/>
      <c r="H19" s="66">
        <f t="shared" si="1"/>
        <v>0</v>
      </c>
      <c r="I19" s="149"/>
    </row>
    <row r="20" spans="1:9" ht="20.25" x14ac:dyDescent="0.3">
      <c r="A20" s="62"/>
      <c r="B20" s="63"/>
      <c r="C20" s="63" t="s">
        <v>61</v>
      </c>
      <c r="D20" s="64">
        <v>1</v>
      </c>
      <c r="E20" s="63"/>
      <c r="F20" s="63"/>
      <c r="G20" s="65"/>
      <c r="H20" s="66">
        <f t="shared" si="1"/>
        <v>0</v>
      </c>
      <c r="I20" s="149"/>
    </row>
    <row r="21" spans="1:9" ht="20.25" x14ac:dyDescent="0.3">
      <c r="A21" s="62"/>
      <c r="B21" s="63"/>
      <c r="C21" s="63" t="s">
        <v>62</v>
      </c>
      <c r="D21" s="64">
        <v>1</v>
      </c>
      <c r="E21" s="63"/>
      <c r="F21" s="63"/>
      <c r="G21" s="65"/>
      <c r="H21" s="66">
        <f t="shared" si="1"/>
        <v>0</v>
      </c>
      <c r="I21" s="149"/>
    </row>
    <row r="22" spans="1:9" ht="20.25" x14ac:dyDescent="0.3">
      <c r="A22" s="62"/>
      <c r="B22" s="63"/>
      <c r="C22" s="63" t="s">
        <v>63</v>
      </c>
      <c r="D22" s="64">
        <v>6</v>
      </c>
      <c r="E22" s="63"/>
      <c r="F22" s="63"/>
      <c r="G22" s="65"/>
      <c r="H22" s="66">
        <f t="shared" si="1"/>
        <v>0</v>
      </c>
      <c r="I22" s="149"/>
    </row>
    <row r="23" spans="1:9" ht="20.25" x14ac:dyDescent="0.3">
      <c r="A23" s="62"/>
      <c r="B23" s="63"/>
      <c r="C23" s="63" t="s">
        <v>64</v>
      </c>
      <c r="D23" s="64">
        <v>1</v>
      </c>
      <c r="E23" s="63"/>
      <c r="F23" s="63"/>
      <c r="G23" s="65"/>
      <c r="H23" s="66">
        <f t="shared" si="1"/>
        <v>0</v>
      </c>
      <c r="I23" s="149"/>
    </row>
    <row r="24" spans="1:9" ht="20.25" x14ac:dyDescent="0.3">
      <c r="A24" s="62"/>
      <c r="B24" s="63"/>
      <c r="C24" s="63" t="s">
        <v>65</v>
      </c>
      <c r="D24" s="64">
        <v>2</v>
      </c>
      <c r="E24" s="63"/>
      <c r="F24" s="63"/>
      <c r="G24" s="65"/>
      <c r="H24" s="66">
        <f t="shared" si="1"/>
        <v>0</v>
      </c>
      <c r="I24" s="149"/>
    </row>
    <row r="25" spans="1:9" ht="20.25" x14ac:dyDescent="0.3">
      <c r="A25" s="62"/>
      <c r="B25" s="63"/>
      <c r="C25" s="63" t="s">
        <v>66</v>
      </c>
      <c r="D25" s="64">
        <v>1</v>
      </c>
      <c r="E25" s="63"/>
      <c r="F25" s="63"/>
      <c r="G25" s="65"/>
      <c r="H25" s="66">
        <f t="shared" si="1"/>
        <v>0</v>
      </c>
      <c r="I25" s="149"/>
    </row>
    <row r="26" spans="1:9" ht="20.25" x14ac:dyDescent="0.3">
      <c r="A26" s="62"/>
      <c r="B26" s="63"/>
      <c r="C26" s="63" t="s">
        <v>67</v>
      </c>
      <c r="D26" s="71">
        <v>2</v>
      </c>
      <c r="E26" s="63"/>
      <c r="F26" s="63"/>
      <c r="G26" s="65"/>
      <c r="H26" s="66">
        <f t="shared" si="1"/>
        <v>0</v>
      </c>
      <c r="I26" s="149"/>
    </row>
    <row r="27" spans="1:9" ht="20.25" x14ac:dyDescent="0.3">
      <c r="A27" s="62"/>
      <c r="B27" s="63"/>
      <c r="C27" s="63" t="s">
        <v>68</v>
      </c>
      <c r="D27" s="64">
        <v>1</v>
      </c>
      <c r="E27" s="63"/>
      <c r="F27" s="63"/>
      <c r="G27" s="65"/>
      <c r="H27" s="66">
        <f t="shared" si="1"/>
        <v>0</v>
      </c>
      <c r="I27" s="149"/>
    </row>
    <row r="28" spans="1:9" ht="20.25" x14ac:dyDescent="0.3">
      <c r="A28" s="62"/>
      <c r="B28" s="63"/>
      <c r="C28" s="63" t="s">
        <v>69</v>
      </c>
      <c r="D28" s="64">
        <v>1</v>
      </c>
      <c r="E28" s="63"/>
      <c r="F28" s="63"/>
      <c r="G28" s="65"/>
      <c r="H28" s="66">
        <f t="shared" si="1"/>
        <v>0</v>
      </c>
      <c r="I28" s="149"/>
    </row>
    <row r="29" spans="1:9" ht="20.25" x14ac:dyDescent="0.3">
      <c r="A29" s="62"/>
      <c r="B29" s="63"/>
      <c r="C29" s="63" t="s">
        <v>70</v>
      </c>
      <c r="D29" s="64">
        <v>1</v>
      </c>
      <c r="E29" s="63"/>
      <c r="F29" s="63"/>
      <c r="G29" s="65"/>
      <c r="H29" s="66">
        <f t="shared" si="1"/>
        <v>0</v>
      </c>
      <c r="I29" s="149"/>
    </row>
    <row r="30" spans="1:9" ht="20.25" x14ac:dyDescent="0.3">
      <c r="A30" s="62"/>
      <c r="B30" s="63"/>
      <c r="C30" s="63" t="s">
        <v>71</v>
      </c>
      <c r="D30" s="64">
        <v>1</v>
      </c>
      <c r="E30" s="63"/>
      <c r="F30" s="63"/>
      <c r="G30" s="65"/>
      <c r="H30" s="66">
        <f t="shared" si="1"/>
        <v>0</v>
      </c>
      <c r="I30" s="149"/>
    </row>
    <row r="31" spans="1:9" ht="20.25" x14ac:dyDescent="0.3">
      <c r="A31" s="62"/>
      <c r="B31" s="63"/>
      <c r="C31" s="63" t="s">
        <v>72</v>
      </c>
      <c r="D31" s="64">
        <v>1</v>
      </c>
      <c r="E31" s="63"/>
      <c r="F31" s="63"/>
      <c r="G31" s="65"/>
      <c r="H31" s="66">
        <f t="shared" si="1"/>
        <v>0</v>
      </c>
      <c r="I31" s="149"/>
    </row>
    <row r="32" spans="1:9" ht="20.25" x14ac:dyDescent="0.3">
      <c r="A32" s="62"/>
      <c r="B32" s="63"/>
      <c r="C32" s="63" t="s">
        <v>73</v>
      </c>
      <c r="D32" s="64">
        <v>1</v>
      </c>
      <c r="E32" s="63"/>
      <c r="F32" s="63"/>
      <c r="G32" s="65"/>
      <c r="H32" s="66">
        <f t="shared" si="1"/>
        <v>0</v>
      </c>
      <c r="I32" s="149"/>
    </row>
    <row r="33" spans="1:9" ht="20.25" x14ac:dyDescent="0.3">
      <c r="A33" s="62"/>
      <c r="B33" s="63"/>
      <c r="C33" s="63" t="s">
        <v>74</v>
      </c>
      <c r="D33" s="64">
        <v>1</v>
      </c>
      <c r="E33" s="63"/>
      <c r="F33" s="63"/>
      <c r="G33" s="65"/>
      <c r="H33" s="66">
        <f t="shared" si="1"/>
        <v>0</v>
      </c>
      <c r="I33" s="149"/>
    </row>
    <row r="34" spans="1:9" ht="20.25" x14ac:dyDescent="0.3">
      <c r="A34" s="62"/>
      <c r="B34" s="63"/>
      <c r="C34" s="63" t="s">
        <v>75</v>
      </c>
      <c r="D34" s="64">
        <v>1</v>
      </c>
      <c r="E34" s="63"/>
      <c r="F34" s="63"/>
      <c r="G34" s="65"/>
      <c r="H34" s="66">
        <f t="shared" si="1"/>
        <v>0</v>
      </c>
      <c r="I34" s="149"/>
    </row>
    <row r="35" spans="1:9" ht="20.25" x14ac:dyDescent="0.3">
      <c r="A35" s="62"/>
      <c r="B35" s="63"/>
      <c r="C35" s="63" t="s">
        <v>76</v>
      </c>
      <c r="D35" s="64">
        <v>1</v>
      </c>
      <c r="E35" s="63"/>
      <c r="F35" s="63"/>
      <c r="G35" s="65"/>
      <c r="H35" s="66">
        <f t="shared" si="1"/>
        <v>0</v>
      </c>
      <c r="I35" s="149"/>
    </row>
    <row r="36" spans="1:9" ht="20.25" x14ac:dyDescent="0.3">
      <c r="A36" s="62"/>
      <c r="B36" s="63"/>
      <c r="C36" s="63" t="s">
        <v>77</v>
      </c>
      <c r="D36" s="64">
        <v>1</v>
      </c>
      <c r="E36" s="63"/>
      <c r="F36" s="63"/>
      <c r="G36" s="65"/>
      <c r="H36" s="66">
        <f t="shared" si="1"/>
        <v>0</v>
      </c>
      <c r="I36" s="149"/>
    </row>
    <row r="37" spans="1:9" ht="40.5" x14ac:dyDescent="0.3">
      <c r="A37" s="62"/>
      <c r="B37" s="63"/>
      <c r="C37" s="63" t="s">
        <v>78</v>
      </c>
      <c r="D37" s="64">
        <v>1</v>
      </c>
      <c r="E37" s="63"/>
      <c r="F37" s="63"/>
      <c r="G37" s="65"/>
      <c r="H37" s="66">
        <f t="shared" si="1"/>
        <v>0</v>
      </c>
      <c r="I37" s="149"/>
    </row>
    <row r="38" spans="1:9" ht="20.25" x14ac:dyDescent="0.3">
      <c r="A38" s="62"/>
      <c r="B38" s="63"/>
      <c r="C38" s="63" t="s">
        <v>79</v>
      </c>
      <c r="D38" s="64">
        <v>1</v>
      </c>
      <c r="E38" s="63"/>
      <c r="F38" s="63"/>
      <c r="G38" s="65"/>
      <c r="H38" s="66">
        <f t="shared" si="1"/>
        <v>0</v>
      </c>
      <c r="I38" s="149"/>
    </row>
    <row r="39" spans="1:9" ht="20.25" x14ac:dyDescent="0.3">
      <c r="A39" s="62"/>
      <c r="B39" s="63"/>
      <c r="C39" s="63" t="s">
        <v>80</v>
      </c>
      <c r="D39" s="71">
        <v>1</v>
      </c>
      <c r="E39" s="63"/>
      <c r="F39" s="63"/>
      <c r="G39" s="65"/>
      <c r="H39" s="66">
        <f t="shared" si="1"/>
        <v>0</v>
      </c>
      <c r="I39" s="149"/>
    </row>
    <row r="40" spans="1:9" ht="40.5" x14ac:dyDescent="0.3">
      <c r="A40" s="62"/>
      <c r="B40" s="63"/>
      <c r="C40" s="63" t="s">
        <v>81</v>
      </c>
      <c r="D40" s="64">
        <v>1</v>
      </c>
      <c r="E40" s="63"/>
      <c r="F40" s="63"/>
      <c r="G40" s="65"/>
      <c r="H40" s="66">
        <f t="shared" si="1"/>
        <v>0</v>
      </c>
      <c r="I40" s="149"/>
    </row>
    <row r="41" spans="1:9" ht="40.5" x14ac:dyDescent="0.3">
      <c r="A41" s="62"/>
      <c r="B41" s="63"/>
      <c r="C41" s="63" t="s">
        <v>82</v>
      </c>
      <c r="D41" s="64">
        <v>1</v>
      </c>
      <c r="E41" s="63"/>
      <c r="F41" s="63"/>
      <c r="G41" s="65"/>
      <c r="H41" s="66">
        <f t="shared" si="1"/>
        <v>0</v>
      </c>
      <c r="I41" s="149"/>
    </row>
    <row r="42" spans="1:9" ht="20.25" x14ac:dyDescent="0.3">
      <c r="A42" s="62"/>
      <c r="B42" s="63"/>
      <c r="C42" s="63" t="s">
        <v>83</v>
      </c>
      <c r="D42" s="64">
        <v>1</v>
      </c>
      <c r="E42" s="63"/>
      <c r="F42" s="63"/>
      <c r="G42" s="65"/>
      <c r="H42" s="66">
        <f t="shared" si="1"/>
        <v>0</v>
      </c>
      <c r="I42" s="149"/>
    </row>
    <row r="43" spans="1:9" ht="20.25" x14ac:dyDescent="0.3">
      <c r="A43" s="62"/>
      <c r="B43" s="63"/>
      <c r="C43" s="63" t="s">
        <v>84</v>
      </c>
      <c r="D43" s="64">
        <v>1</v>
      </c>
      <c r="E43" s="63"/>
      <c r="F43" s="63"/>
      <c r="G43" s="65"/>
      <c r="H43" s="66">
        <f t="shared" si="1"/>
        <v>0</v>
      </c>
      <c r="I43" s="149"/>
    </row>
    <row r="44" spans="1:9" ht="20.25" x14ac:dyDescent="0.3">
      <c r="A44" s="62"/>
      <c r="B44" s="63"/>
      <c r="C44" s="63" t="s">
        <v>85</v>
      </c>
      <c r="D44" s="64">
        <v>1</v>
      </c>
      <c r="E44" s="63"/>
      <c r="F44" s="63"/>
      <c r="G44" s="65"/>
      <c r="H44" s="66">
        <f t="shared" si="1"/>
        <v>0</v>
      </c>
      <c r="I44" s="149"/>
    </row>
    <row r="45" spans="1:9" ht="20.25" x14ac:dyDescent="0.3">
      <c r="A45" s="62"/>
      <c r="B45" s="63"/>
      <c r="C45" s="63" t="s">
        <v>86</v>
      </c>
      <c r="D45" s="71">
        <v>1</v>
      </c>
      <c r="E45" s="63"/>
      <c r="F45" s="63"/>
      <c r="G45" s="65"/>
      <c r="H45" s="66">
        <f t="shared" si="1"/>
        <v>0</v>
      </c>
      <c r="I45" s="149"/>
    </row>
    <row r="46" spans="1:9" ht="20.25" x14ac:dyDescent="0.3">
      <c r="A46" s="62"/>
      <c r="B46" s="63"/>
      <c r="C46" s="63" t="s">
        <v>87</v>
      </c>
      <c r="D46" s="64">
        <v>1</v>
      </c>
      <c r="E46" s="63"/>
      <c r="F46" s="63"/>
      <c r="G46" s="65"/>
      <c r="H46" s="66">
        <f t="shared" si="1"/>
        <v>0</v>
      </c>
      <c r="I46" s="149"/>
    </row>
    <row r="47" spans="1:9" ht="20.25" x14ac:dyDescent="0.3">
      <c r="A47" s="62"/>
      <c r="B47" s="63"/>
      <c r="C47" s="63" t="s">
        <v>88</v>
      </c>
      <c r="D47" s="64">
        <v>1</v>
      </c>
      <c r="E47" s="63"/>
      <c r="F47" s="63"/>
      <c r="G47" s="65"/>
      <c r="H47" s="66">
        <f t="shared" si="1"/>
        <v>0</v>
      </c>
      <c r="I47" s="149"/>
    </row>
    <row r="48" spans="1:9" ht="20.25" x14ac:dyDescent="0.3">
      <c r="A48" s="62"/>
      <c r="B48" s="63"/>
      <c r="C48" s="63" t="s">
        <v>89</v>
      </c>
      <c r="D48" s="64">
        <v>1</v>
      </c>
      <c r="E48" s="63"/>
      <c r="F48" s="63"/>
      <c r="G48" s="65"/>
      <c r="H48" s="66">
        <f t="shared" si="1"/>
        <v>0</v>
      </c>
      <c r="I48" s="149"/>
    </row>
    <row r="49" spans="1:9" ht="20.25" x14ac:dyDescent="0.3">
      <c r="A49" s="62"/>
      <c r="B49" s="63"/>
      <c r="C49" s="63" t="s">
        <v>90</v>
      </c>
      <c r="D49" s="64">
        <v>1</v>
      </c>
      <c r="E49" s="63"/>
      <c r="F49" s="63"/>
      <c r="G49" s="65"/>
      <c r="H49" s="66">
        <f t="shared" si="1"/>
        <v>0</v>
      </c>
      <c r="I49" s="149"/>
    </row>
    <row r="50" spans="1:9" ht="40.5" x14ac:dyDescent="0.3">
      <c r="A50" s="62"/>
      <c r="B50" s="63"/>
      <c r="C50" s="63" t="s">
        <v>91</v>
      </c>
      <c r="D50" s="64">
        <v>1</v>
      </c>
      <c r="E50" s="63"/>
      <c r="F50" s="63"/>
      <c r="G50" s="65"/>
      <c r="H50" s="66">
        <f t="shared" si="1"/>
        <v>0</v>
      </c>
      <c r="I50" s="149"/>
    </row>
    <row r="51" spans="1:9" ht="20.25" x14ac:dyDescent="0.3">
      <c r="A51" s="62"/>
      <c r="B51" s="63"/>
      <c r="C51" s="63" t="s">
        <v>92</v>
      </c>
      <c r="D51" s="64">
        <v>1</v>
      </c>
      <c r="E51" s="63"/>
      <c r="F51" s="63"/>
      <c r="G51" s="65"/>
      <c r="H51" s="66">
        <f t="shared" si="1"/>
        <v>0</v>
      </c>
      <c r="I51" s="149"/>
    </row>
    <row r="52" spans="1:9" ht="20.25" x14ac:dyDescent="0.3">
      <c r="A52" s="62"/>
      <c r="B52" s="63"/>
      <c r="C52" s="63" t="s">
        <v>346</v>
      </c>
      <c r="D52" s="64">
        <v>1</v>
      </c>
      <c r="E52" s="63"/>
      <c r="F52" s="63"/>
      <c r="G52" s="65"/>
      <c r="H52" s="66">
        <f t="shared" si="1"/>
        <v>0</v>
      </c>
      <c r="I52" s="149"/>
    </row>
    <row r="53" spans="1:9" ht="40.5" x14ac:dyDescent="0.3">
      <c r="A53" s="62"/>
      <c r="B53" s="63" t="s">
        <v>148</v>
      </c>
      <c r="C53" s="63" t="s">
        <v>146</v>
      </c>
      <c r="D53" s="64">
        <v>1</v>
      </c>
      <c r="E53" s="68" t="s">
        <v>179</v>
      </c>
      <c r="F53" s="69" t="s">
        <v>147</v>
      </c>
      <c r="G53" s="65">
        <v>12</v>
      </c>
      <c r="H53" s="66">
        <f t="shared" si="1"/>
        <v>12</v>
      </c>
      <c r="I53" s="149"/>
    </row>
    <row r="54" spans="1:9" ht="75.75" customHeight="1" x14ac:dyDescent="0.3">
      <c r="A54" s="62"/>
      <c r="B54" s="63" t="s">
        <v>149</v>
      </c>
      <c r="C54" s="63" t="s">
        <v>146</v>
      </c>
      <c r="D54" s="64">
        <v>1</v>
      </c>
      <c r="E54" s="68" t="s">
        <v>179</v>
      </c>
      <c r="F54" s="69" t="s">
        <v>150</v>
      </c>
      <c r="G54" s="65">
        <v>12</v>
      </c>
      <c r="H54" s="66">
        <f t="shared" si="1"/>
        <v>12</v>
      </c>
      <c r="I54" s="149"/>
    </row>
    <row r="55" spans="1:9" ht="75.75" customHeight="1" x14ac:dyDescent="0.3">
      <c r="A55" s="62"/>
      <c r="B55" s="63" t="s">
        <v>347</v>
      </c>
      <c r="C55" s="63">
        <v>1</v>
      </c>
      <c r="D55" s="64">
        <v>1</v>
      </c>
      <c r="E55" s="68"/>
      <c r="F55" s="69"/>
      <c r="G55" s="65"/>
      <c r="H55" s="66"/>
      <c r="I55" s="149"/>
    </row>
    <row r="56" spans="1:9" ht="130.5" customHeight="1" x14ac:dyDescent="0.3">
      <c r="A56" s="62"/>
      <c r="B56" s="63" t="s">
        <v>302</v>
      </c>
      <c r="C56" s="63" t="s">
        <v>301</v>
      </c>
      <c r="D56" s="64">
        <v>32</v>
      </c>
      <c r="E56" s="68" t="s">
        <v>179</v>
      </c>
      <c r="F56" s="69" t="s">
        <v>300</v>
      </c>
      <c r="G56" s="65">
        <v>2.0699999999999998</v>
      </c>
      <c r="H56" s="66">
        <f t="shared" si="1"/>
        <v>66.239999999999995</v>
      </c>
      <c r="I56" s="149"/>
    </row>
    <row r="57" spans="1:9" ht="78" customHeight="1" x14ac:dyDescent="0.3">
      <c r="A57" s="62"/>
      <c r="B57" s="63" t="s">
        <v>256</v>
      </c>
      <c r="C57" s="63" t="s">
        <v>320</v>
      </c>
      <c r="D57" s="64">
        <v>8</v>
      </c>
      <c r="E57" s="68"/>
      <c r="F57" s="69"/>
      <c r="G57" s="65"/>
      <c r="H57" s="66">
        <f t="shared" si="1"/>
        <v>0</v>
      </c>
      <c r="I57" s="149"/>
    </row>
    <row r="58" spans="1:9" ht="56.25" customHeight="1" x14ac:dyDescent="0.35">
      <c r="G58" s="35"/>
      <c r="H58" s="40">
        <f>SUM(H3:H57)</f>
        <v>532.19000000000005</v>
      </c>
    </row>
  </sheetData>
  <mergeCells count="7">
    <mergeCell ref="K2:L2"/>
    <mergeCell ref="K1:M1"/>
    <mergeCell ref="K6:L7"/>
    <mergeCell ref="M6:M7"/>
    <mergeCell ref="K5:L5"/>
    <mergeCell ref="K4:L4"/>
    <mergeCell ref="K3:L3"/>
  </mergeCells>
  <hyperlinks>
    <hyperlink ref="F8" r:id="rId1"/>
    <hyperlink ref="F9" r:id="rId2"/>
    <hyperlink ref="F14" r:id="rId3"/>
    <hyperlink ref="F15" r:id="rId4"/>
    <hyperlink ref="F18" r:id="rId5"/>
    <hyperlink ref="F53" r:id="rId6"/>
    <hyperlink ref="F56" r:id="rId7"/>
    <hyperlink ref="F54" r:id="rId8"/>
  </hyperlinks>
  <pageMargins left="0.7" right="0.7" top="0.75" bottom="0.75" header="0.3" footer="0.3"/>
  <pageSetup paperSize="256" scale="45" fitToWidth="0" orientation="portrait" horizontalDpi="2400" verticalDpi="2400" r:id="rId9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opLeftCell="A17" zoomScale="50" zoomScaleNormal="50" workbookViewId="0">
      <selection activeCell="C26" sqref="C26"/>
    </sheetView>
  </sheetViews>
  <sheetFormatPr defaultColWidth="8.85546875" defaultRowHeight="12.75" x14ac:dyDescent="0.2"/>
  <cols>
    <col min="1" max="1" width="53.7109375" customWidth="1"/>
    <col min="2" max="2" width="34.28515625" customWidth="1"/>
    <col min="3" max="3" width="36.7109375" customWidth="1"/>
    <col min="4" max="4" width="24" customWidth="1"/>
    <col min="5" max="5" width="34.7109375" customWidth="1"/>
    <col min="6" max="6" width="51" customWidth="1"/>
    <col min="7" max="7" width="18.85546875" customWidth="1"/>
    <col min="8" max="8" width="26.42578125" customWidth="1"/>
    <col min="9" max="9" width="58" customWidth="1"/>
    <col min="11" max="11" width="17.7109375" customWidth="1"/>
    <col min="15" max="15" width="89" customWidth="1"/>
  </cols>
  <sheetData>
    <row r="1" spans="1:21" ht="54.95" customHeight="1" x14ac:dyDescent="0.2">
      <c r="A1" s="131" t="s">
        <v>6</v>
      </c>
      <c r="B1" s="131"/>
      <c r="C1" s="131"/>
      <c r="D1" s="131"/>
      <c r="E1" s="131"/>
      <c r="F1" s="131"/>
      <c r="G1" s="131"/>
      <c r="H1" s="132"/>
      <c r="K1" s="163"/>
      <c r="L1" s="163"/>
      <c r="M1" s="163"/>
      <c r="N1" s="163"/>
      <c r="O1" s="163"/>
      <c r="P1" s="17"/>
      <c r="Q1" s="17"/>
      <c r="R1" s="17"/>
      <c r="S1" s="17"/>
      <c r="T1" s="17"/>
      <c r="U1" s="17"/>
    </row>
    <row r="2" spans="1:21" s="8" customFormat="1" ht="85.5" customHeight="1" x14ac:dyDescent="0.2">
      <c r="A2" s="41" t="s">
        <v>25</v>
      </c>
      <c r="B2" s="42" t="s">
        <v>0</v>
      </c>
      <c r="C2" s="42" t="s">
        <v>1</v>
      </c>
      <c r="D2" s="43" t="s">
        <v>142</v>
      </c>
      <c r="E2" s="42" t="s">
        <v>95</v>
      </c>
      <c r="F2" s="42" t="s">
        <v>155</v>
      </c>
      <c r="G2" s="44" t="s">
        <v>2</v>
      </c>
      <c r="H2" s="45" t="s">
        <v>220</v>
      </c>
      <c r="K2" s="162"/>
      <c r="L2" s="162"/>
      <c r="M2" s="162"/>
      <c r="N2" s="162"/>
      <c r="O2" s="33"/>
      <c r="P2" s="18"/>
      <c r="Q2" s="18"/>
      <c r="R2" s="18"/>
      <c r="S2" s="18"/>
      <c r="T2" s="18"/>
      <c r="U2" s="18"/>
    </row>
    <row r="3" spans="1:21" ht="112.5" customHeight="1" x14ac:dyDescent="0.2">
      <c r="A3" s="46" t="s">
        <v>96</v>
      </c>
      <c r="B3" s="47"/>
      <c r="C3" s="47"/>
      <c r="D3" s="48"/>
      <c r="E3" s="47"/>
      <c r="F3" s="47"/>
      <c r="G3" s="49"/>
      <c r="H3" s="50">
        <f t="shared" ref="H3:H30" si="0">(D3*G3)</f>
        <v>0</v>
      </c>
      <c r="K3" s="162"/>
      <c r="L3" s="162"/>
      <c r="M3" s="162"/>
      <c r="N3" s="162"/>
      <c r="O3" s="34"/>
      <c r="P3" s="19"/>
      <c r="Q3" s="19"/>
      <c r="R3" s="19"/>
      <c r="S3" s="19"/>
      <c r="T3" s="19"/>
      <c r="U3" s="19"/>
    </row>
    <row r="4" spans="1:21" ht="105" customHeight="1" x14ac:dyDescent="0.2">
      <c r="A4" s="46"/>
      <c r="B4" s="47" t="s">
        <v>97</v>
      </c>
      <c r="C4" s="47" t="s">
        <v>206</v>
      </c>
      <c r="D4" s="48"/>
      <c r="E4" s="47"/>
      <c r="F4" s="47"/>
      <c r="G4" s="49"/>
      <c r="H4" s="51">
        <f t="shared" si="0"/>
        <v>0</v>
      </c>
      <c r="K4" s="162"/>
      <c r="L4" s="162"/>
      <c r="M4" s="162"/>
      <c r="N4" s="162"/>
      <c r="O4" s="33"/>
      <c r="P4" s="18"/>
      <c r="Q4" s="18"/>
      <c r="R4" s="18"/>
      <c r="S4" s="18"/>
      <c r="T4" s="18"/>
      <c r="U4" s="18"/>
    </row>
    <row r="5" spans="1:21" ht="123.75" customHeight="1" x14ac:dyDescent="0.2">
      <c r="A5" s="46" t="s">
        <v>221</v>
      </c>
      <c r="B5" s="47" t="s">
        <v>98</v>
      </c>
      <c r="C5" s="47" t="s">
        <v>255</v>
      </c>
      <c r="D5" s="48">
        <v>1</v>
      </c>
      <c r="E5" s="46" t="s">
        <v>266</v>
      </c>
      <c r="F5" s="52" t="s">
        <v>267</v>
      </c>
      <c r="G5" s="49">
        <v>870</v>
      </c>
      <c r="H5" s="51">
        <f t="shared" si="0"/>
        <v>870</v>
      </c>
      <c r="K5" s="162"/>
      <c r="L5" s="162"/>
      <c r="M5" s="162"/>
      <c r="N5" s="162"/>
      <c r="O5" s="33"/>
    </row>
    <row r="6" spans="1:21" ht="123.75" customHeight="1" x14ac:dyDescent="0.2">
      <c r="A6" s="47"/>
      <c r="B6" s="47" t="s">
        <v>253</v>
      </c>
      <c r="C6" s="46" t="s">
        <v>114</v>
      </c>
      <c r="D6" s="48">
        <v>1</v>
      </c>
      <c r="E6" s="46" t="s">
        <v>231</v>
      </c>
      <c r="F6" s="52" t="s">
        <v>239</v>
      </c>
      <c r="G6" s="49">
        <v>90.65</v>
      </c>
      <c r="H6" s="51">
        <f t="shared" si="0"/>
        <v>90.65</v>
      </c>
      <c r="I6" s="134" t="s">
        <v>348</v>
      </c>
      <c r="O6">
        <v>-1</v>
      </c>
    </row>
    <row r="7" spans="1:21" ht="199.5" customHeight="1" x14ac:dyDescent="0.2">
      <c r="A7" s="47"/>
      <c r="B7" s="47" t="s">
        <v>280</v>
      </c>
      <c r="C7" s="53" t="s">
        <v>291</v>
      </c>
      <c r="D7" s="48">
        <v>8</v>
      </c>
      <c r="E7" s="46" t="s">
        <v>258</v>
      </c>
      <c r="F7" s="52" t="s">
        <v>222</v>
      </c>
      <c r="G7" s="49">
        <v>369.39</v>
      </c>
      <c r="H7" s="51">
        <f t="shared" si="0"/>
        <v>2955.12</v>
      </c>
    </row>
    <row r="8" spans="1:21" ht="69.95" customHeight="1" x14ac:dyDescent="0.2">
      <c r="A8" s="47"/>
      <c r="B8" s="53" t="s">
        <v>243</v>
      </c>
      <c r="C8" s="47" t="s">
        <v>296</v>
      </c>
      <c r="D8" s="48">
        <v>4</v>
      </c>
      <c r="E8" s="46" t="s">
        <v>259</v>
      </c>
      <c r="F8" s="133" t="s">
        <v>257</v>
      </c>
      <c r="G8" s="49">
        <v>61.99</v>
      </c>
      <c r="H8" s="51">
        <f t="shared" si="0"/>
        <v>247.96</v>
      </c>
    </row>
    <row r="9" spans="1:21" ht="60" customHeight="1" x14ac:dyDescent="0.2">
      <c r="A9" s="47"/>
      <c r="B9" s="47" t="s">
        <v>207</v>
      </c>
      <c r="C9" s="47" t="s">
        <v>223</v>
      </c>
      <c r="D9" s="54">
        <v>8</v>
      </c>
      <c r="E9" s="46" t="s">
        <v>224</v>
      </c>
      <c r="F9" s="47" t="s">
        <v>225</v>
      </c>
      <c r="G9" s="49"/>
      <c r="H9" s="51">
        <f t="shared" si="0"/>
        <v>0</v>
      </c>
      <c r="I9" s="134" t="s">
        <v>349</v>
      </c>
    </row>
    <row r="10" spans="1:21" ht="86.25" customHeight="1" x14ac:dyDescent="0.2">
      <c r="A10" s="47"/>
      <c r="B10" s="47" t="s">
        <v>284</v>
      </c>
      <c r="C10" s="47" t="s">
        <v>261</v>
      </c>
      <c r="D10" s="48">
        <v>1</v>
      </c>
      <c r="E10" s="46" t="s">
        <v>262</v>
      </c>
      <c r="F10" s="52" t="s">
        <v>240</v>
      </c>
      <c r="G10" s="49">
        <v>27.92</v>
      </c>
      <c r="H10" s="51">
        <f t="shared" si="0"/>
        <v>27.92</v>
      </c>
    </row>
    <row r="11" spans="1:21" ht="75.75" customHeight="1" x14ac:dyDescent="0.2">
      <c r="A11" s="47"/>
      <c r="B11" s="47" t="s">
        <v>285</v>
      </c>
      <c r="C11" s="47" t="s">
        <v>260</v>
      </c>
      <c r="D11" s="48">
        <v>1</v>
      </c>
      <c r="E11" s="46" t="s">
        <v>262</v>
      </c>
      <c r="F11" s="52" t="s">
        <v>241</v>
      </c>
      <c r="G11" s="49">
        <v>19.84</v>
      </c>
      <c r="H11" s="51">
        <f t="shared" si="0"/>
        <v>19.84</v>
      </c>
    </row>
    <row r="12" spans="1:21" ht="60" customHeight="1" x14ac:dyDescent="0.2">
      <c r="A12" s="47"/>
      <c r="B12" s="47" t="s">
        <v>99</v>
      </c>
      <c r="C12" s="47" t="s">
        <v>281</v>
      </c>
      <c r="D12" s="48">
        <v>1</v>
      </c>
      <c r="E12" s="46" t="s">
        <v>171</v>
      </c>
      <c r="F12" s="52" t="s">
        <v>264</v>
      </c>
      <c r="G12" s="49">
        <v>5.24</v>
      </c>
      <c r="H12" s="51">
        <f t="shared" si="0"/>
        <v>5.24</v>
      </c>
    </row>
    <row r="13" spans="1:21" ht="73.5" customHeight="1" x14ac:dyDescent="0.2">
      <c r="A13" s="47"/>
      <c r="B13" s="47" t="s">
        <v>282</v>
      </c>
      <c r="C13" s="47" t="s">
        <v>100</v>
      </c>
      <c r="D13" s="48">
        <v>2</v>
      </c>
      <c r="E13" s="46" t="s">
        <v>227</v>
      </c>
      <c r="F13" s="52" t="s">
        <v>226</v>
      </c>
      <c r="G13" s="49">
        <v>209</v>
      </c>
      <c r="H13" s="51">
        <f t="shared" si="0"/>
        <v>418</v>
      </c>
    </row>
    <row r="14" spans="1:21" ht="60" customHeight="1" x14ac:dyDescent="0.2">
      <c r="A14" s="47"/>
      <c r="B14" s="47" t="s">
        <v>101</v>
      </c>
      <c r="C14" s="53" t="s">
        <v>265</v>
      </c>
      <c r="D14" s="48">
        <v>1</v>
      </c>
      <c r="E14" s="46" t="s">
        <v>229</v>
      </c>
      <c r="F14" s="52" t="s">
        <v>228</v>
      </c>
      <c r="G14" s="49">
        <v>27.5</v>
      </c>
      <c r="H14" s="51">
        <f t="shared" si="0"/>
        <v>27.5</v>
      </c>
    </row>
    <row r="15" spans="1:21" ht="60" customHeight="1" x14ac:dyDescent="0.2">
      <c r="A15" s="47"/>
      <c r="B15" s="47" t="s">
        <v>102</v>
      </c>
      <c r="C15" s="55"/>
      <c r="D15" s="48">
        <v>2</v>
      </c>
      <c r="E15" s="47"/>
      <c r="F15" s="52" t="s">
        <v>328</v>
      </c>
      <c r="G15" s="49"/>
      <c r="H15" s="51">
        <f t="shared" si="0"/>
        <v>0</v>
      </c>
    </row>
    <row r="16" spans="1:21" ht="60" customHeight="1" x14ac:dyDescent="0.2">
      <c r="A16" s="47"/>
      <c r="B16" s="47" t="s">
        <v>103</v>
      </c>
      <c r="C16" s="47"/>
      <c r="D16" s="48">
        <v>1</v>
      </c>
      <c r="E16" s="46" t="s">
        <v>238</v>
      </c>
      <c r="F16" s="52" t="s">
        <v>237</v>
      </c>
      <c r="G16" s="49">
        <v>499.95</v>
      </c>
      <c r="H16" s="51">
        <f t="shared" si="0"/>
        <v>499.95</v>
      </c>
    </row>
    <row r="17" spans="1:8" ht="60" customHeight="1" x14ac:dyDescent="0.2">
      <c r="A17" s="47"/>
      <c r="B17" s="47" t="s">
        <v>104</v>
      </c>
      <c r="C17" s="47" t="s">
        <v>286</v>
      </c>
      <c r="D17" s="48">
        <v>0</v>
      </c>
      <c r="E17" s="46"/>
      <c r="F17" s="52"/>
      <c r="G17" s="49"/>
      <c r="H17" s="51">
        <f t="shared" si="0"/>
        <v>0</v>
      </c>
    </row>
    <row r="18" spans="1:8" ht="60" customHeight="1" x14ac:dyDescent="0.2">
      <c r="A18" s="47"/>
      <c r="B18" s="47" t="s">
        <v>105</v>
      </c>
      <c r="C18" s="47" t="s">
        <v>287</v>
      </c>
      <c r="D18" s="48">
        <v>2</v>
      </c>
      <c r="E18" s="46" t="s">
        <v>171</v>
      </c>
      <c r="F18" s="52" t="s">
        <v>242</v>
      </c>
      <c r="G18" s="49">
        <v>14.18</v>
      </c>
      <c r="H18" s="51">
        <f t="shared" si="0"/>
        <v>28.36</v>
      </c>
    </row>
    <row r="19" spans="1:8" ht="56.25" customHeight="1" x14ac:dyDescent="0.2">
      <c r="A19" s="47"/>
      <c r="B19" s="47" t="s">
        <v>106</v>
      </c>
      <c r="C19" s="47" t="s">
        <v>112</v>
      </c>
      <c r="D19" s="48">
        <v>1</v>
      </c>
      <c r="E19" s="47"/>
      <c r="F19" s="47"/>
      <c r="G19" s="49"/>
      <c r="H19" s="51">
        <f t="shared" si="0"/>
        <v>0</v>
      </c>
    </row>
    <row r="20" spans="1:8" ht="39.950000000000003" customHeight="1" x14ac:dyDescent="0.2">
      <c r="A20" s="47"/>
      <c r="B20" s="47" t="s">
        <v>94</v>
      </c>
      <c r="C20" s="47" t="s">
        <v>208</v>
      </c>
      <c r="D20" s="48">
        <v>32</v>
      </c>
      <c r="E20" s="46" t="s">
        <v>171</v>
      </c>
      <c r="F20" s="52" t="s">
        <v>263</v>
      </c>
      <c r="G20" s="49">
        <v>0</v>
      </c>
      <c r="H20" s="51">
        <f t="shared" si="0"/>
        <v>0</v>
      </c>
    </row>
    <row r="21" spans="1:8" ht="60" customHeight="1" x14ac:dyDescent="0.2">
      <c r="A21" s="47"/>
      <c r="B21" s="47" t="s">
        <v>107</v>
      </c>
      <c r="C21" s="47" t="s">
        <v>113</v>
      </c>
      <c r="D21" s="48">
        <v>3</v>
      </c>
      <c r="E21" s="46" t="s">
        <v>235</v>
      </c>
      <c r="F21" s="52" t="s">
        <v>234</v>
      </c>
      <c r="G21" s="49">
        <v>12.71</v>
      </c>
      <c r="H21" s="51">
        <f t="shared" si="0"/>
        <v>38.130000000000003</v>
      </c>
    </row>
    <row r="22" spans="1:8" ht="60" customHeight="1" x14ac:dyDescent="0.2">
      <c r="A22" s="47"/>
      <c r="B22" s="47"/>
      <c r="C22" s="47"/>
      <c r="D22" s="48"/>
      <c r="E22" s="46" t="s">
        <v>235</v>
      </c>
      <c r="F22" s="52" t="s">
        <v>236</v>
      </c>
      <c r="G22" s="49">
        <v>9.69</v>
      </c>
      <c r="H22" s="51">
        <f t="shared" si="0"/>
        <v>0</v>
      </c>
    </row>
    <row r="23" spans="1:8" ht="54.75" customHeight="1" x14ac:dyDescent="0.2">
      <c r="A23" s="47"/>
      <c r="B23" s="47" t="s">
        <v>283</v>
      </c>
      <c r="C23" s="47" t="s">
        <v>108</v>
      </c>
      <c r="D23" s="48">
        <v>1</v>
      </c>
      <c r="E23" s="46" t="s">
        <v>231</v>
      </c>
      <c r="F23" s="52" t="s">
        <v>230</v>
      </c>
      <c r="G23" s="49">
        <v>21.78</v>
      </c>
      <c r="H23" s="51">
        <f t="shared" si="0"/>
        <v>21.78</v>
      </c>
    </row>
    <row r="24" spans="1:8" ht="39.950000000000003" customHeight="1" x14ac:dyDescent="0.2">
      <c r="A24" s="47"/>
      <c r="B24" s="47" t="s">
        <v>205</v>
      </c>
      <c r="C24" s="47" t="s">
        <v>244</v>
      </c>
      <c r="D24" s="48"/>
      <c r="E24" s="47"/>
      <c r="F24" s="47"/>
      <c r="G24" s="49"/>
      <c r="H24" s="51">
        <f t="shared" si="0"/>
        <v>0</v>
      </c>
    </row>
    <row r="25" spans="1:8" ht="50.1" customHeight="1" x14ac:dyDescent="0.2">
      <c r="A25" s="47"/>
      <c r="B25" s="47"/>
      <c r="C25" s="47" t="s">
        <v>109</v>
      </c>
      <c r="D25" s="48">
        <v>1</v>
      </c>
      <c r="E25" s="46" t="s">
        <v>201</v>
      </c>
      <c r="F25" s="52" t="s">
        <v>202</v>
      </c>
      <c r="G25" s="49">
        <v>8.25</v>
      </c>
      <c r="H25" s="51">
        <f t="shared" si="0"/>
        <v>8.25</v>
      </c>
    </row>
    <row r="26" spans="1:8" ht="50.1" customHeight="1" x14ac:dyDescent="0.2">
      <c r="A26" s="47"/>
      <c r="B26" s="47"/>
      <c r="C26" s="47" t="s">
        <v>110</v>
      </c>
      <c r="D26" s="48">
        <v>1</v>
      </c>
      <c r="E26" s="46" t="s">
        <v>201</v>
      </c>
      <c r="F26" s="52" t="s">
        <v>202</v>
      </c>
      <c r="G26" s="49">
        <v>8.25</v>
      </c>
      <c r="H26" s="51">
        <f t="shared" si="0"/>
        <v>8.25</v>
      </c>
    </row>
    <row r="27" spans="1:8" ht="50.1" customHeight="1" x14ac:dyDescent="0.2">
      <c r="A27" s="47"/>
      <c r="B27" s="47"/>
      <c r="C27" s="47" t="s">
        <v>111</v>
      </c>
      <c r="D27" s="48">
        <v>1</v>
      </c>
      <c r="E27" s="46" t="s">
        <v>201</v>
      </c>
      <c r="F27" s="52" t="s">
        <v>202</v>
      </c>
      <c r="G27" s="49">
        <v>8.25</v>
      </c>
      <c r="H27" s="51">
        <f t="shared" si="0"/>
        <v>8.25</v>
      </c>
    </row>
    <row r="28" spans="1:8" ht="50.1" customHeight="1" x14ac:dyDescent="0.2">
      <c r="A28" s="47"/>
      <c r="B28" s="47"/>
      <c r="C28" s="47" t="s">
        <v>193</v>
      </c>
      <c r="D28" s="48">
        <v>1</v>
      </c>
      <c r="E28" s="46" t="s">
        <v>201</v>
      </c>
      <c r="F28" s="52" t="s">
        <v>202</v>
      </c>
      <c r="G28" s="49">
        <v>8.25</v>
      </c>
      <c r="H28" s="51">
        <f t="shared" si="0"/>
        <v>8.25</v>
      </c>
    </row>
    <row r="29" spans="1:8" ht="121.5" x14ac:dyDescent="0.2">
      <c r="A29" s="47"/>
      <c r="B29" s="47" t="s">
        <v>181</v>
      </c>
      <c r="C29" s="47" t="s">
        <v>180</v>
      </c>
      <c r="D29" s="48">
        <v>1</v>
      </c>
      <c r="E29" s="46" t="s">
        <v>171</v>
      </c>
      <c r="F29" s="52" t="s">
        <v>329</v>
      </c>
      <c r="G29" s="49">
        <v>5.47</v>
      </c>
      <c r="H29" s="51">
        <f t="shared" si="0"/>
        <v>5.47</v>
      </c>
    </row>
    <row r="30" spans="1:8" ht="101.25" x14ac:dyDescent="0.2">
      <c r="A30" s="47"/>
      <c r="B30" s="47" t="s">
        <v>321</v>
      </c>
      <c r="C30" s="47" t="s">
        <v>233</v>
      </c>
      <c r="D30" s="48">
        <v>1</v>
      </c>
      <c r="E30" s="46" t="s">
        <v>171</v>
      </c>
      <c r="F30" s="52" t="s">
        <v>232</v>
      </c>
      <c r="G30" s="49">
        <v>9.16</v>
      </c>
      <c r="H30" s="51">
        <f t="shared" si="0"/>
        <v>9.16</v>
      </c>
    </row>
    <row r="31" spans="1:8" ht="48.75" customHeight="1" x14ac:dyDescent="0.35">
      <c r="G31" s="35"/>
      <c r="H31" s="40">
        <f>SUM(H3:H30)</f>
        <v>5298.079999999999</v>
      </c>
    </row>
    <row r="44" spans="8:8" x14ac:dyDescent="0.2">
      <c r="H44" t="s">
        <v>345</v>
      </c>
    </row>
  </sheetData>
  <mergeCells count="5">
    <mergeCell ref="K5:N5"/>
    <mergeCell ref="K2:N2"/>
    <mergeCell ref="K3:N3"/>
    <mergeCell ref="K4:N4"/>
    <mergeCell ref="K1:O1"/>
  </mergeCells>
  <hyperlinks>
    <hyperlink ref="F29" r:id="rId1"/>
    <hyperlink ref="F27" r:id="rId2"/>
    <hyperlink ref="F7" r:id="rId3"/>
    <hyperlink ref="F13" r:id="rId4"/>
    <hyperlink ref="F14" r:id="rId5"/>
    <hyperlink ref="F23" r:id="rId6"/>
    <hyperlink ref="F30" r:id="rId7"/>
    <hyperlink ref="F21" r:id="rId8"/>
    <hyperlink ref="F22" r:id="rId9"/>
    <hyperlink ref="F16" r:id="rId10"/>
    <hyperlink ref="F26" r:id="rId11"/>
    <hyperlink ref="F6" r:id="rId12"/>
    <hyperlink ref="F10" r:id="rId13"/>
    <hyperlink ref="F11" r:id="rId14"/>
    <hyperlink ref="F18" r:id="rId15"/>
    <hyperlink ref="F8" r:id="rId16"/>
    <hyperlink ref="F5" r:id="rId17"/>
    <hyperlink ref="F20" r:id="rId18"/>
    <hyperlink ref="F12" r:id="rId19"/>
    <hyperlink ref="F15" r:id="rId20"/>
  </hyperlinks>
  <pageMargins left="0.7" right="0.7" top="0.75" bottom="0.75" header="0.3" footer="0.3"/>
  <pageSetup paperSize="256" scale="37" fitToWidth="0" orientation="portrait" horizontalDpi="2400" verticalDpi="2400" r:id="rId2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6643E3E-E1B7-4E99-A1B8-9A68DC4685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5514C4-D85C-4774-8E61-84198DB1067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Module 1</vt:lpstr>
      <vt:lpstr>Module 2</vt:lpstr>
      <vt:lpstr>Module 3</vt:lpstr>
      <vt:lpstr>Module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Bicknell</dc:creator>
  <cp:lastModifiedBy>Karishma Chainani</cp:lastModifiedBy>
  <cp:lastPrinted>2016-08-23T16:36:20Z</cp:lastPrinted>
  <dcterms:created xsi:type="dcterms:W3CDTF">2009-07-14T23:56:49Z</dcterms:created>
  <dcterms:modified xsi:type="dcterms:W3CDTF">2017-08-31T19:47:34Z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TC103804739990</vt:lpwstr>
  </property>
</Properties>
</file>